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09F2E59-0E34-4F53-BF35-AAAF1C683A06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Info 2023" sheetId="7" r:id="rId1"/>
    <sheet name="Bce com et du C.Courant" sheetId="10" r:id="rId2"/>
    <sheet name="Produit Intérieur Brut" sheetId="8" r:id="rId3"/>
    <sheet name="IDE" sheetId="9" r:id="rId4"/>
    <sheet name="Inflation et Tx de change" sheetId="12" r:id="rId5"/>
  </sheets>
  <definedNames>
    <definedName name="_xlnm.Print_Area" localSheetId="1">'Bce com et du C.Courant'!$A$1:$G$22</definedName>
    <definedName name="_xlnm.Print_Area" localSheetId="3">IDE!$A$1:$G$47</definedName>
    <definedName name="_xlnm.Print_Area" localSheetId="4">'Inflation et Tx de change'!$A$4:$G$29</definedName>
    <definedName name="_xlnm.Print_Area" localSheetId="0">'Info 2023'!$B$2:$G$41</definedName>
    <definedName name="_xlnm.Print_Area" localSheetId="2">'Produit Intérieur Brut'!$A$1:$I$25</definedName>
  </definedNames>
  <calcPr calcId="181029"/>
</workbook>
</file>

<file path=xl/calcChain.xml><?xml version="1.0" encoding="utf-8"?>
<calcChain xmlns="http://schemas.openxmlformats.org/spreadsheetml/2006/main">
  <c r="D21" i="9" l="1"/>
  <c r="F21" i="9"/>
  <c r="F19" i="9"/>
  <c r="H13" i="8"/>
  <c r="H24" i="8" s="1"/>
  <c r="D19" i="9"/>
  <c r="G13" i="8"/>
  <c r="F13" i="8"/>
  <c r="E13" i="8"/>
  <c r="D13" i="8"/>
  <c r="F13" i="9" l="1"/>
  <c r="E13" i="9"/>
  <c r="D13" i="9"/>
  <c r="C13" i="9"/>
  <c r="D36" i="9"/>
  <c r="E36" i="9"/>
  <c r="F36" i="9"/>
  <c r="C36" i="9"/>
  <c r="G24" i="8"/>
  <c r="D42" i="9"/>
  <c r="H23" i="8" l="1"/>
  <c r="H19" i="8"/>
  <c r="H22" i="8"/>
  <c r="H21" i="8"/>
  <c r="H20" i="8"/>
  <c r="G22" i="8"/>
  <c r="E20" i="8"/>
  <c r="E19" i="8"/>
  <c r="G19" i="8" l="1"/>
  <c r="E24" i="8"/>
  <c r="E21" i="9"/>
  <c r="F23" i="9"/>
  <c r="E23" i="9"/>
  <c r="D23" i="9"/>
  <c r="F22" i="9"/>
  <c r="E22" i="9"/>
  <c r="D22" i="9"/>
  <c r="E19" i="9"/>
  <c r="D43" i="9"/>
  <c r="E43" i="9"/>
  <c r="F43" i="9"/>
  <c r="D44" i="9"/>
  <c r="E44" i="9"/>
  <c r="F44" i="9"/>
  <c r="D45" i="9"/>
  <c r="E45" i="9"/>
  <c r="F45" i="9"/>
  <c r="D46" i="9"/>
  <c r="E46" i="9"/>
  <c r="F46" i="9"/>
  <c r="E42" i="9"/>
  <c r="F42" i="9"/>
  <c r="G23" i="8"/>
  <c r="F23" i="8"/>
  <c r="E23" i="8"/>
  <c r="F22" i="8"/>
  <c r="E22" i="8"/>
  <c r="G21" i="8"/>
  <c r="F21" i="8"/>
  <c r="E21" i="8"/>
  <c r="G20" i="8"/>
  <c r="F20" i="8"/>
  <c r="F19" i="8"/>
  <c r="F24" i="8" l="1"/>
</calcChain>
</file>

<file path=xl/sharedStrings.xml><?xml version="1.0" encoding="utf-8"?>
<sst xmlns="http://schemas.openxmlformats.org/spreadsheetml/2006/main" count="219" uniqueCount="77">
  <si>
    <t>Tunisie</t>
  </si>
  <si>
    <t>Maroc</t>
  </si>
  <si>
    <t>Mauritanie</t>
  </si>
  <si>
    <t>Libye</t>
  </si>
  <si>
    <t>Algérie</t>
  </si>
  <si>
    <t>PIB (en Millions $US courants)</t>
  </si>
  <si>
    <t>Population (en millions)</t>
  </si>
  <si>
    <t>-</t>
  </si>
  <si>
    <t>Maghreb Arabe</t>
  </si>
  <si>
    <t>Algerie (DZD)</t>
  </si>
  <si>
    <t>Libye (LYD)</t>
  </si>
  <si>
    <t>Mauritanie (MRO)</t>
  </si>
  <si>
    <t>Maroc (MAD)</t>
  </si>
  <si>
    <t>Tunisie (TND)</t>
  </si>
  <si>
    <t>Source : CNUCED</t>
  </si>
  <si>
    <t>Croissance des IDE entrants</t>
  </si>
  <si>
    <t>Croissance des IDE sortants</t>
  </si>
  <si>
    <t>Inflation à la consommation</t>
  </si>
  <si>
    <t>Taux de change (Monnaie nationale / 1$US)</t>
  </si>
  <si>
    <t>PIB par habitant (en $US courants)</t>
  </si>
  <si>
    <t>En million de $US</t>
  </si>
  <si>
    <t>Flux des IDE entrants</t>
  </si>
  <si>
    <t>تدفقات الاستثمار الأجنبي المباشر</t>
  </si>
  <si>
    <t>تدفقات الاستثمار الأجنبي المباشر نحو الداخل</t>
  </si>
  <si>
    <t>En millions de $US</t>
  </si>
  <si>
    <t>Flux des Investissements Directs Etrangers (IDE)</t>
  </si>
  <si>
    <t>Flux des IDE sortants</t>
  </si>
  <si>
    <t>تدفقات الاستثمار الأجنبي المباشر نحو الخارج</t>
  </si>
  <si>
    <t>Inflation moyenne annuelle en %</t>
  </si>
  <si>
    <t>معدلات التضخم السنوية (٪)</t>
  </si>
  <si>
    <t>L'inflation à la consommation</t>
  </si>
  <si>
    <t>التضخم عند الإستهلاك</t>
  </si>
  <si>
    <t>Taux de change de la Monnaie nationale pour 1$US</t>
  </si>
  <si>
    <t>أسعار صرف العملة الوطنية مقابل الدولار الأمريكي</t>
  </si>
  <si>
    <t>Croissance de l'IPC</t>
  </si>
  <si>
    <t>Produit Intérieur Brut, au prix constant 2015</t>
  </si>
  <si>
    <t>الناتج المحلي الإجمالي بالسعر الثابت 2015</t>
  </si>
  <si>
    <t>الناتج المحلي الإجمالي</t>
  </si>
  <si>
    <t>Produit Intérieur Brut</t>
  </si>
  <si>
    <t>Taux de change pour 1$US</t>
  </si>
  <si>
    <t>السكان (بالملايين)</t>
  </si>
  <si>
    <t>سعر الصرف (العملة الوطنية / 1 دولار أمريكي)</t>
  </si>
  <si>
    <t>نمو مؤشر أسعار المستهلك</t>
  </si>
  <si>
    <t>الناتج المحلي الإجمالي (بملايين الدولارات الأمريكية الحالية)</t>
  </si>
  <si>
    <t>نصيب الفرد من الناتج المحلي الإجمالي (بالقيمة الحالية للدولار الأمريكي)</t>
  </si>
  <si>
    <t>بملايين الدولارات الأمريكية</t>
  </si>
  <si>
    <t>الجزائر</t>
  </si>
  <si>
    <t>ليبيا</t>
  </si>
  <si>
    <t>موريتانيا</t>
  </si>
  <si>
    <t>المملكة المغربية</t>
  </si>
  <si>
    <t>تونس</t>
  </si>
  <si>
    <t>7.23%</t>
  </si>
  <si>
    <t>3.70%</t>
  </si>
  <si>
    <t>3.44%</t>
  </si>
  <si>
    <t>1.40%</t>
  </si>
  <si>
    <t>5.71%</t>
  </si>
  <si>
    <t xml:space="preserve">  الجزائر</t>
  </si>
  <si>
    <t xml:space="preserve">  ليبيا</t>
  </si>
  <si>
    <r>
      <t xml:space="preserve">Informations générales                                                                                                 </t>
    </r>
    <r>
      <rPr>
        <b/>
        <sz val="20"/>
        <color rgb="FF006600"/>
        <rFont val="Verdana"/>
        <family val="2"/>
      </rPr>
      <t>معلومات عامة</t>
    </r>
    <r>
      <rPr>
        <b/>
        <sz val="16"/>
        <color rgb="FF006600"/>
        <rFont val="Verdana"/>
        <family val="2"/>
      </rPr>
      <t xml:space="preserve">                                                              </t>
    </r>
  </si>
  <si>
    <t xml:space="preserve">  موريتانيا</t>
  </si>
  <si>
    <t xml:space="preserve">  المغرب</t>
  </si>
  <si>
    <t xml:space="preserve">  تونس</t>
  </si>
  <si>
    <t>9.32 %</t>
  </si>
  <si>
    <t>3.43 %</t>
  </si>
  <si>
    <t>4.97 %</t>
  </si>
  <si>
    <t>6.14 %</t>
  </si>
  <si>
    <t>الميزان التجاري، % من الناتج المحلي الإجمالي</t>
  </si>
  <si>
    <t>Balance du compte courant, % du PIB</t>
  </si>
  <si>
    <t>رصيد الحساب الجاري، % من الناتج المحلي الإجمالي</t>
  </si>
  <si>
    <t>..</t>
  </si>
  <si>
    <t>Balance commerciale, % du PIB</t>
  </si>
  <si>
    <t>(e) -8,41</t>
  </si>
  <si>
    <t>(e) -5,55</t>
  </si>
  <si>
    <t>(e) -7,07</t>
  </si>
  <si>
    <t>(e) -2,42</t>
  </si>
  <si>
    <r>
      <rPr>
        <b/>
        <sz val="16"/>
        <color rgb="FFFF0000"/>
        <rFont val="Tahoma"/>
        <family val="2"/>
      </rPr>
      <t>Croissance</t>
    </r>
    <r>
      <rPr>
        <b/>
        <sz val="16"/>
        <rFont val="Tahoma"/>
        <family val="2"/>
      </rPr>
      <t xml:space="preserve"> du PIB</t>
    </r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</si>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</sst>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-* #,##0.00\ _€_-;\-* #,##0.00\ _€_-;_-* &quot;-&quot;??\ _€_-;_-@_-"/>
    <numFmt numFmtId="165" formatCode="0.0%"/>
    <numFmt numFmtId="166" formatCode="#,##0.0"/>
    <numFmt numFmtId="167" formatCode="_(&quot;$&quot;* #,##0_);_(&quot;$&quot;* \(#,##0\);_(&quot;$&quot;* &quot;-&quot;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6"/>
      <color theme="1"/>
      <name val="Arial"/>
      <family val="2"/>
    </font>
    <font>
      <b/>
      <sz val="16"/>
      <color rgb="FF006600"/>
      <name val="Verdana"/>
      <family val="2"/>
    </font>
    <font>
      <b/>
      <sz val="20"/>
      <color rgb="FF006600"/>
      <name val="Verdana"/>
      <family val="2"/>
    </font>
    <font>
      <b/>
      <sz val="14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2"/>
      <name val="Tahoma"/>
      <family val="2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22"/>
      <color rgb="FF006600"/>
      <name val="Verdana"/>
      <family val="2"/>
    </font>
    <font>
      <b/>
      <sz val="16"/>
      <color rgb="FF0070C0"/>
      <name val="Calibri"/>
      <family val="2"/>
      <scheme val="minor"/>
    </font>
    <font>
      <b/>
      <sz val="14"/>
      <name val="Tahoma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10"/>
      <name val="Tahoma"/>
      <family val="2"/>
    </font>
    <font>
      <sz val="7"/>
      <color rgb="FF778899"/>
      <name val="Tahoma"/>
      <family val="2"/>
    </font>
    <font>
      <sz val="7"/>
      <color rgb="FF000000"/>
      <name val="Tahoma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Tahoma"/>
      <family val="2"/>
    </font>
    <font>
      <b/>
      <sz val="16"/>
      <color rgb="FFFF0000"/>
      <name val="Tahoma"/>
      <family val="2"/>
    </font>
    <font>
      <b/>
      <sz val="14"/>
      <color rgb="FF006600"/>
      <name val="Verdana"/>
      <family val="2"/>
    </font>
    <font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4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</cellStyleXfs>
  <cellXfs count="184">
    <xf numFmtId="0" fontId="0" fillId="0" borderId="0" xfId="0"/>
    <xf numFmtId="0" fontId="2" fillId="5" borderId="0" xfId="0" applyFont="1" applyFill="1"/>
    <xf numFmtId="10" fontId="3" fillId="5" borderId="0" xfId="0" applyNumberFormat="1" applyFont="1" applyFill="1" applyAlignment="1">
      <alignment horizontal="center" vertical="center"/>
    </xf>
    <xf numFmtId="0" fontId="4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10" fillId="5" borderId="20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left" vertical="center" wrapText="1"/>
    </xf>
    <xf numFmtId="0" fontId="13" fillId="7" borderId="9" xfId="0" applyFont="1" applyFill="1" applyBorder="1" applyAlignment="1">
      <alignment horizontal="center" vertical="center"/>
    </xf>
    <xf numFmtId="0" fontId="2" fillId="5" borderId="21" xfId="0" applyFont="1" applyFill="1" applyBorder="1"/>
    <xf numFmtId="0" fontId="2" fillId="3" borderId="3" xfId="0" applyFont="1" applyFill="1" applyBorder="1"/>
    <xf numFmtId="0" fontId="2" fillId="5" borderId="3" xfId="0" applyFont="1" applyFill="1" applyBorder="1"/>
    <xf numFmtId="0" fontId="2" fillId="5" borderId="22" xfId="0" applyFont="1" applyFill="1" applyBorder="1"/>
    <xf numFmtId="0" fontId="13" fillId="4" borderId="8" xfId="0" applyFont="1" applyFill="1" applyBorder="1"/>
    <xf numFmtId="0" fontId="14" fillId="5" borderId="0" xfId="0" applyFont="1" applyFill="1"/>
    <xf numFmtId="9" fontId="2" fillId="5" borderId="15" xfId="2" applyFont="1" applyFill="1" applyBorder="1" applyAlignment="1">
      <alignment horizontal="center"/>
    </xf>
    <xf numFmtId="164" fontId="3" fillId="5" borderId="0" xfId="1" applyFont="1" applyFill="1"/>
    <xf numFmtId="0" fontId="11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0" fontId="2" fillId="5" borderId="1" xfId="0" applyFont="1" applyFill="1" applyBorder="1"/>
    <xf numFmtId="0" fontId="18" fillId="3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/>
    </xf>
    <xf numFmtId="0" fontId="19" fillId="7" borderId="8" xfId="0" applyFont="1" applyFill="1" applyBorder="1" applyAlignment="1">
      <alignment horizontal="left" vertical="center" wrapText="1"/>
    </xf>
    <xf numFmtId="166" fontId="20" fillId="5" borderId="15" xfId="0" applyNumberFormat="1" applyFont="1" applyFill="1" applyBorder="1" applyAlignment="1">
      <alignment horizontal="center"/>
    </xf>
    <xf numFmtId="166" fontId="20" fillId="5" borderId="14" xfId="0" applyNumberFormat="1" applyFont="1" applyFill="1" applyBorder="1" applyAlignment="1">
      <alignment horizontal="center"/>
    </xf>
    <xf numFmtId="166" fontId="20" fillId="3" borderId="4" xfId="0" applyNumberFormat="1" applyFont="1" applyFill="1" applyBorder="1" applyAlignment="1">
      <alignment horizontal="center"/>
    </xf>
    <xf numFmtId="166" fontId="20" fillId="3" borderId="12" xfId="0" applyNumberFormat="1" applyFont="1" applyFill="1" applyBorder="1" applyAlignment="1">
      <alignment horizontal="center"/>
    </xf>
    <xf numFmtId="166" fontId="20" fillId="5" borderId="4" xfId="0" applyNumberFormat="1" applyFont="1" applyFill="1" applyBorder="1" applyAlignment="1">
      <alignment horizontal="center"/>
    </xf>
    <xf numFmtId="166" fontId="20" fillId="5" borderId="12" xfId="0" applyNumberFormat="1" applyFont="1" applyFill="1" applyBorder="1" applyAlignment="1">
      <alignment horizontal="center"/>
    </xf>
    <xf numFmtId="166" fontId="20" fillId="5" borderId="2" xfId="0" applyNumberFormat="1" applyFont="1" applyFill="1" applyBorder="1" applyAlignment="1">
      <alignment horizontal="center"/>
    </xf>
    <xf numFmtId="166" fontId="20" fillId="5" borderId="10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0" fontId="5" fillId="3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horizontal="center" vertical="center"/>
    </xf>
    <xf numFmtId="9" fontId="2" fillId="5" borderId="23" xfId="2" applyFont="1" applyFill="1" applyBorder="1" applyAlignment="1">
      <alignment horizontal="center"/>
    </xf>
    <xf numFmtId="0" fontId="13" fillId="7" borderId="24" xfId="0" applyFont="1" applyFill="1" applyBorder="1" applyAlignment="1">
      <alignment horizontal="center" vertical="center"/>
    </xf>
    <xf numFmtId="3" fontId="2" fillId="3" borderId="26" xfId="0" applyNumberFormat="1" applyFont="1" applyFill="1" applyBorder="1" applyAlignment="1">
      <alignment horizontal="center"/>
    </xf>
    <xf numFmtId="3" fontId="2" fillId="5" borderId="25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0" fontId="24" fillId="0" borderId="0" xfId="0" applyFont="1"/>
    <xf numFmtId="0" fontId="2" fillId="5" borderId="28" xfId="0" applyFont="1" applyFill="1" applyBorder="1"/>
    <xf numFmtId="0" fontId="2" fillId="3" borderId="13" xfId="0" applyFont="1" applyFill="1" applyBorder="1"/>
    <xf numFmtId="0" fontId="2" fillId="5" borderId="13" xfId="0" applyFont="1" applyFill="1" applyBorder="1"/>
    <xf numFmtId="0" fontId="2" fillId="5" borderId="29" xfId="0" applyFont="1" applyFill="1" applyBorder="1"/>
    <xf numFmtId="0" fontId="13" fillId="7" borderId="30" xfId="0" applyFont="1" applyFill="1" applyBorder="1" applyAlignment="1">
      <alignment horizontal="center" vertical="center"/>
    </xf>
    <xf numFmtId="3" fontId="2" fillId="5" borderId="34" xfId="0" applyNumberFormat="1" applyFont="1" applyFill="1" applyBorder="1" applyAlignment="1">
      <alignment horizontal="center"/>
    </xf>
    <xf numFmtId="3" fontId="13" fillId="4" borderId="37" xfId="0" applyNumberFormat="1" applyFont="1" applyFill="1" applyBorder="1" applyAlignment="1">
      <alignment horizontal="center"/>
    </xf>
    <xf numFmtId="3" fontId="13" fillId="4" borderId="24" xfId="0" applyNumberFormat="1" applyFont="1" applyFill="1" applyBorder="1" applyAlignment="1">
      <alignment horizontal="center"/>
    </xf>
    <xf numFmtId="0" fontId="20" fillId="5" borderId="28" xfId="0" applyFont="1" applyFill="1" applyBorder="1"/>
    <xf numFmtId="0" fontId="20" fillId="3" borderId="13" xfId="0" applyFont="1" applyFill="1" applyBorder="1"/>
    <xf numFmtId="0" fontId="20" fillId="5" borderId="13" xfId="0" applyFont="1" applyFill="1" applyBorder="1"/>
    <xf numFmtId="0" fontId="20" fillId="5" borderId="11" xfId="0" applyFont="1" applyFill="1" applyBorder="1"/>
    <xf numFmtId="0" fontId="19" fillId="7" borderId="6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1" fontId="2" fillId="3" borderId="12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2" fillId="5" borderId="10" xfId="0" applyNumberFormat="1" applyFont="1" applyFill="1" applyBorder="1" applyAlignment="1">
      <alignment horizontal="center"/>
    </xf>
    <xf numFmtId="3" fontId="3" fillId="5" borderId="0" xfId="0" applyNumberFormat="1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2" fillId="7" borderId="6" xfId="0" applyFont="1" applyFill="1" applyBorder="1" applyAlignment="1">
      <alignment horizontal="left" vertical="center" wrapText="1"/>
    </xf>
    <xf numFmtId="0" fontId="2" fillId="5" borderId="11" xfId="0" applyFont="1" applyFill="1" applyBorder="1"/>
    <xf numFmtId="0" fontId="2" fillId="5" borderId="41" xfId="0" applyFont="1" applyFill="1" applyBorder="1"/>
    <xf numFmtId="0" fontId="2" fillId="3" borderId="42" xfId="0" applyFont="1" applyFill="1" applyBorder="1"/>
    <xf numFmtId="0" fontId="2" fillId="5" borderId="42" xfId="0" applyFont="1" applyFill="1" applyBorder="1"/>
    <xf numFmtId="0" fontId="2" fillId="5" borderId="43" xfId="0" applyFont="1" applyFill="1" applyBorder="1"/>
    <xf numFmtId="3" fontId="3" fillId="5" borderId="0" xfId="0" applyNumberFormat="1" applyFont="1" applyFill="1"/>
    <xf numFmtId="0" fontId="13" fillId="7" borderId="8" xfId="0" applyFont="1" applyFill="1" applyBorder="1" applyAlignment="1">
      <alignment horizontal="center" vertical="center"/>
    </xf>
    <xf numFmtId="9" fontId="2" fillId="5" borderId="35" xfId="2" applyFont="1" applyFill="1" applyBorder="1" applyAlignment="1">
      <alignment horizontal="center"/>
    </xf>
    <xf numFmtId="9" fontId="2" fillId="5" borderId="36" xfId="2" applyFont="1" applyFill="1" applyBorder="1" applyAlignment="1">
      <alignment horizontal="center"/>
    </xf>
    <xf numFmtId="0" fontId="13" fillId="7" borderId="44" xfId="0" applyFont="1" applyFill="1" applyBorder="1" applyAlignment="1">
      <alignment horizontal="center" vertical="center"/>
    </xf>
    <xf numFmtId="9" fontId="2" fillId="5" borderId="4" xfId="2" applyFont="1" applyFill="1" applyBorder="1" applyAlignment="1">
      <alignment horizontal="center"/>
    </xf>
    <xf numFmtId="9" fontId="2" fillId="5" borderId="12" xfId="2" applyFont="1" applyFill="1" applyBorder="1" applyAlignment="1">
      <alignment horizontal="center"/>
    </xf>
    <xf numFmtId="9" fontId="2" fillId="5" borderId="2" xfId="2" applyFont="1" applyFill="1" applyBorder="1" applyAlignment="1">
      <alignment horizontal="center"/>
    </xf>
    <xf numFmtId="9" fontId="2" fillId="5" borderId="10" xfId="2" applyFont="1" applyFill="1" applyBorder="1" applyAlignment="1">
      <alignment horizontal="center"/>
    </xf>
    <xf numFmtId="9" fontId="2" fillId="3" borderId="4" xfId="2" applyFont="1" applyFill="1" applyBorder="1" applyAlignment="1">
      <alignment horizontal="center"/>
    </xf>
    <xf numFmtId="9" fontId="2" fillId="3" borderId="12" xfId="2" applyFont="1" applyFill="1" applyBorder="1" applyAlignment="1">
      <alignment horizontal="center"/>
    </xf>
    <xf numFmtId="166" fontId="2" fillId="5" borderId="0" xfId="0" applyNumberFormat="1" applyFont="1" applyFill="1"/>
    <xf numFmtId="0" fontId="25" fillId="7" borderId="5" xfId="0" applyFont="1" applyFill="1" applyBorder="1" applyAlignment="1">
      <alignment horizontal="right" vertical="center" wrapText="1"/>
    </xf>
    <xf numFmtId="0" fontId="22" fillId="4" borderId="45" xfId="0" applyFont="1" applyFill="1" applyBorder="1" applyAlignment="1">
      <alignment horizontal="center"/>
    </xf>
    <xf numFmtId="0" fontId="22" fillId="4" borderId="46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7" xfId="0" applyNumberFormat="1" applyFont="1" applyFill="1" applyBorder="1" applyAlignment="1">
      <alignment horizontal="center" vertical="center"/>
    </xf>
    <xf numFmtId="3" fontId="5" fillId="3" borderId="21" xfId="0" applyNumberFormat="1" applyFont="1" applyFill="1" applyBorder="1" applyAlignment="1">
      <alignment horizontal="center" vertical="center"/>
    </xf>
    <xf numFmtId="0" fontId="0" fillId="9" borderId="0" xfId="0" applyFill="1"/>
    <xf numFmtId="0" fontId="26" fillId="9" borderId="0" xfId="0" applyFont="1" applyFill="1" applyAlignment="1">
      <alignment horizontal="right" vertical="center" wrapText="1" readingOrder="1"/>
    </xf>
    <xf numFmtId="0" fontId="27" fillId="9" borderId="0" xfId="0" applyFont="1" applyFill="1" applyAlignment="1">
      <alignment horizontal="right" vertical="center" wrapText="1" readingOrder="1"/>
    </xf>
    <xf numFmtId="0" fontId="13" fillId="4" borderId="6" xfId="0" applyFont="1" applyFill="1" applyBorder="1"/>
    <xf numFmtId="3" fontId="13" fillId="4" borderId="47" xfId="0" applyNumberFormat="1" applyFont="1" applyFill="1" applyBorder="1" applyAlignment="1">
      <alignment horizontal="center"/>
    </xf>
    <xf numFmtId="166" fontId="2" fillId="5" borderId="4" xfId="0" applyNumberFormat="1" applyFon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5" borderId="35" xfId="0" applyNumberFormat="1" applyFont="1" applyFill="1" applyBorder="1" applyAlignment="1">
      <alignment horizontal="center"/>
    </xf>
    <xf numFmtId="1" fontId="2" fillId="5" borderId="36" xfId="0" applyNumberFormat="1" applyFont="1" applyFill="1" applyBorder="1" applyAlignment="1">
      <alignment horizontal="center"/>
    </xf>
    <xf numFmtId="1" fontId="2" fillId="3" borderId="26" xfId="0" applyNumberFormat="1" applyFont="1" applyFill="1" applyBorder="1" applyAlignment="1">
      <alignment horizontal="center"/>
    </xf>
    <xf numFmtId="1" fontId="29" fillId="3" borderId="4" xfId="0" applyNumberFormat="1" applyFont="1" applyFill="1" applyBorder="1" applyAlignment="1">
      <alignment horizontal="center"/>
    </xf>
    <xf numFmtId="1" fontId="29" fillId="3" borderId="12" xfId="0" applyNumberFormat="1" applyFon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8" fillId="3" borderId="4" xfId="0" applyNumberFormat="1" applyFont="1" applyFill="1" applyBorder="1" applyAlignment="1">
      <alignment horizontal="center"/>
    </xf>
    <xf numFmtId="1" fontId="28" fillId="3" borderId="12" xfId="0" applyNumberFormat="1" applyFont="1" applyFill="1" applyBorder="1" applyAlignment="1">
      <alignment horizontal="center"/>
    </xf>
    <xf numFmtId="166" fontId="2" fillId="5" borderId="25" xfId="0" applyNumberFormat="1" applyFont="1" applyFill="1" applyBorder="1" applyAlignment="1">
      <alignment horizontal="center"/>
    </xf>
    <xf numFmtId="166" fontId="2" fillId="5" borderId="15" xfId="0" applyNumberFormat="1" applyFont="1" applyFill="1" applyBorder="1" applyAlignment="1">
      <alignment horizontal="center"/>
    </xf>
    <xf numFmtId="166" fontId="2" fillId="3" borderId="26" xfId="0" applyNumberFormat="1" applyFont="1" applyFill="1" applyBorder="1" applyAlignment="1">
      <alignment horizontal="center"/>
    </xf>
    <xf numFmtId="166" fontId="2" fillId="3" borderId="4" xfId="0" applyNumberFormat="1" applyFont="1" applyFill="1" applyBorder="1" applyAlignment="1">
      <alignment horizontal="center"/>
    </xf>
    <xf numFmtId="166" fontId="29" fillId="3" borderId="4" xfId="0" applyNumberFormat="1" applyFont="1" applyFill="1" applyBorder="1" applyAlignment="1">
      <alignment horizontal="center"/>
    </xf>
    <xf numFmtId="166" fontId="2" fillId="5" borderId="26" xfId="0" applyNumberFormat="1" applyFont="1" applyFill="1" applyBorder="1" applyAlignment="1">
      <alignment horizontal="center"/>
    </xf>
    <xf numFmtId="166" fontId="2" fillId="5" borderId="27" xfId="0" applyNumberFormat="1" applyFont="1" applyFill="1" applyBorder="1" applyAlignment="1">
      <alignment horizontal="center"/>
    </xf>
    <xf numFmtId="166" fontId="2" fillId="5" borderId="2" xfId="0" applyNumberFormat="1" applyFont="1" applyFill="1" applyBorder="1" applyAlignment="1">
      <alignment horizontal="center"/>
    </xf>
    <xf numFmtId="0" fontId="28" fillId="5" borderId="28" xfId="0" applyFont="1" applyFill="1" applyBorder="1"/>
    <xf numFmtId="0" fontId="28" fillId="3" borderId="13" xfId="0" applyFont="1" applyFill="1" applyBorder="1"/>
    <xf numFmtId="0" fontId="28" fillId="5" borderId="13" xfId="0" applyFont="1" applyFill="1" applyBorder="1"/>
    <xf numFmtId="0" fontId="28" fillId="5" borderId="29" xfId="0" applyFont="1" applyFill="1" applyBorder="1"/>
    <xf numFmtId="0" fontId="28" fillId="5" borderId="21" xfId="0" applyFont="1" applyFill="1" applyBorder="1"/>
    <xf numFmtId="0" fontId="28" fillId="3" borderId="3" xfId="0" applyFont="1" applyFill="1" applyBorder="1"/>
    <xf numFmtId="0" fontId="28" fillId="5" borderId="3" xfId="0" applyFont="1" applyFill="1" applyBorder="1"/>
    <xf numFmtId="0" fontId="28" fillId="5" borderId="22" xfId="0" applyFont="1" applyFill="1" applyBorder="1"/>
    <xf numFmtId="0" fontId="29" fillId="4" borderId="8" xfId="0" applyFont="1" applyFill="1" applyBorder="1"/>
    <xf numFmtId="0" fontId="30" fillId="7" borderId="8" xfId="0" applyFont="1" applyFill="1" applyBorder="1" applyAlignment="1">
      <alignment horizontal="left" vertical="center" wrapText="1"/>
    </xf>
    <xf numFmtId="0" fontId="29" fillId="7" borderId="31" xfId="0" applyFont="1" applyFill="1" applyBorder="1" applyAlignment="1">
      <alignment horizontal="center" vertical="center"/>
    </xf>
    <xf numFmtId="0" fontId="29" fillId="7" borderId="32" xfId="0" applyFont="1" applyFill="1" applyBorder="1" applyAlignment="1">
      <alignment horizontal="center" vertical="center"/>
    </xf>
    <xf numFmtId="1" fontId="28" fillId="5" borderId="35" xfId="0" applyNumberFormat="1" applyFont="1" applyFill="1" applyBorder="1" applyAlignment="1">
      <alignment horizontal="center"/>
    </xf>
    <xf numFmtId="1" fontId="28" fillId="5" borderId="36" xfId="0" applyNumberFormat="1" applyFont="1" applyFill="1" applyBorder="1" applyAlignment="1">
      <alignment horizontal="center"/>
    </xf>
    <xf numFmtId="1" fontId="28" fillId="5" borderId="4" xfId="0" applyNumberFormat="1" applyFont="1" applyFill="1" applyBorder="1" applyAlignment="1">
      <alignment horizontal="center"/>
    </xf>
    <xf numFmtId="1" fontId="28" fillId="5" borderId="12" xfId="0" applyNumberFormat="1" applyFont="1" applyFill="1" applyBorder="1" applyAlignment="1">
      <alignment horizontal="center"/>
    </xf>
    <xf numFmtId="1" fontId="28" fillId="5" borderId="2" xfId="0" applyNumberFormat="1" applyFont="1" applyFill="1" applyBorder="1" applyAlignment="1">
      <alignment horizontal="center"/>
    </xf>
    <xf numFmtId="1" fontId="28" fillId="5" borderId="10" xfId="0" applyNumberFormat="1" applyFont="1" applyFill="1" applyBorder="1" applyAlignment="1">
      <alignment horizontal="center"/>
    </xf>
    <xf numFmtId="1" fontId="29" fillId="4" borderId="33" xfId="0" applyNumberFormat="1" applyFont="1" applyFill="1" applyBorder="1" applyAlignment="1">
      <alignment horizontal="center"/>
    </xf>
    <xf numFmtId="1" fontId="29" fillId="4" borderId="38" xfId="0" applyNumberFormat="1" applyFont="1" applyFill="1" applyBorder="1" applyAlignment="1">
      <alignment horizontal="center"/>
    </xf>
    <xf numFmtId="0" fontId="29" fillId="7" borderId="24" xfId="0" applyFont="1" applyFill="1" applyBorder="1" applyAlignment="1">
      <alignment horizontal="center" vertical="center"/>
    </xf>
    <xf numFmtId="0" fontId="29" fillId="7" borderId="9" xfId="0" applyFont="1" applyFill="1" applyBorder="1" applyAlignment="1">
      <alignment horizontal="center" vertical="center"/>
    </xf>
    <xf numFmtId="0" fontId="29" fillId="7" borderId="16" xfId="0" applyFont="1" applyFill="1" applyBorder="1" applyAlignment="1">
      <alignment horizontal="center" vertical="center"/>
    </xf>
    <xf numFmtId="3" fontId="28" fillId="5" borderId="25" xfId="0" applyNumberFormat="1" applyFont="1" applyFill="1" applyBorder="1" applyAlignment="1">
      <alignment horizontal="center"/>
    </xf>
    <xf numFmtId="165" fontId="28" fillId="5" borderId="15" xfId="2" applyNumberFormat="1" applyFont="1" applyFill="1" applyBorder="1" applyAlignment="1">
      <alignment horizontal="center"/>
    </xf>
    <xf numFmtId="165" fontId="28" fillId="5" borderId="14" xfId="2" applyNumberFormat="1" applyFont="1" applyFill="1" applyBorder="1" applyAlignment="1">
      <alignment horizontal="center"/>
    </xf>
    <xf numFmtId="3" fontId="28" fillId="3" borderId="26" xfId="0" applyNumberFormat="1" applyFont="1" applyFill="1" applyBorder="1" applyAlignment="1">
      <alignment horizontal="center"/>
    </xf>
    <xf numFmtId="165" fontId="28" fillId="3" borderId="4" xfId="2" applyNumberFormat="1" applyFont="1" applyFill="1" applyBorder="1" applyAlignment="1">
      <alignment horizontal="center"/>
    </xf>
    <xf numFmtId="165" fontId="28" fillId="3" borderId="12" xfId="2" applyNumberFormat="1" applyFont="1" applyFill="1" applyBorder="1" applyAlignment="1">
      <alignment horizontal="center"/>
    </xf>
    <xf numFmtId="3" fontId="28" fillId="5" borderId="26" xfId="0" applyNumberFormat="1" applyFont="1" applyFill="1" applyBorder="1" applyAlignment="1">
      <alignment horizontal="center"/>
    </xf>
    <xf numFmtId="165" fontId="28" fillId="5" borderId="4" xfId="2" applyNumberFormat="1" applyFont="1" applyFill="1" applyBorder="1" applyAlignment="1">
      <alignment horizontal="center"/>
    </xf>
    <xf numFmtId="165" fontId="28" fillId="5" borderId="12" xfId="2" applyNumberFormat="1" applyFont="1" applyFill="1" applyBorder="1" applyAlignment="1">
      <alignment horizontal="center"/>
    </xf>
    <xf numFmtId="3" fontId="28" fillId="5" borderId="39" xfId="0" applyNumberFormat="1" applyFont="1" applyFill="1" applyBorder="1" applyAlignment="1">
      <alignment horizontal="center"/>
    </xf>
    <xf numFmtId="165" fontId="28" fillId="5" borderId="17" xfId="2" applyNumberFormat="1" applyFont="1" applyFill="1" applyBorder="1" applyAlignment="1">
      <alignment horizontal="center"/>
    </xf>
    <xf numFmtId="165" fontId="28" fillId="5" borderId="18" xfId="2" applyNumberFormat="1" applyFont="1" applyFill="1" applyBorder="1" applyAlignment="1">
      <alignment horizontal="center"/>
    </xf>
    <xf numFmtId="3" fontId="29" fillId="4" borderId="24" xfId="0" applyNumberFormat="1" applyFont="1" applyFill="1" applyBorder="1" applyAlignment="1">
      <alignment horizontal="center"/>
    </xf>
    <xf numFmtId="165" fontId="29" fillId="4" borderId="9" xfId="2" applyNumberFormat="1" applyFont="1" applyFill="1" applyBorder="1" applyAlignment="1">
      <alignment horizontal="center"/>
    </xf>
    <xf numFmtId="165" fontId="29" fillId="4" borderId="16" xfId="2" applyNumberFormat="1" applyFont="1" applyFill="1" applyBorder="1" applyAlignment="1">
      <alignment horizontal="center"/>
    </xf>
    <xf numFmtId="0" fontId="33" fillId="5" borderId="0" xfId="0" applyFont="1" applyFill="1"/>
    <xf numFmtId="0" fontId="7" fillId="2" borderId="6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40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18" fillId="3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</cellXfs>
  <cellStyles count="9">
    <cellStyle name="Comma [0]" xfId="4" xr:uid="{655DC8C9-F880-4683-8F2E-BADE9ED6840C}"/>
    <cellStyle name="Comma [0] 2" xfId="7" xr:uid="{75B1AF24-CF1C-4C7E-BF41-B4121B89A159}"/>
    <cellStyle name="Currency [0]" xfId="5" xr:uid="{0A578DF4-8BA5-461C-9FEA-56BB157D158E}"/>
    <cellStyle name="Currency [0] 2" xfId="8" xr:uid="{26FF0824-E55E-4108-B56C-617A21ADEE87}"/>
    <cellStyle name="Milliers" xfId="1" builtinId="3"/>
    <cellStyle name="Normal" xfId="0" builtinId="0"/>
    <cellStyle name="Normal 2" xfId="3" xr:uid="{9CCA92E6-AA4A-4B42-A3A6-63F2D5B8B153}"/>
    <cellStyle name="Normal 3" xfId="6" xr:uid="{94D88F68-EA68-4BDB-9B96-D911B8435442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F41"/>
  <sheetViews>
    <sheetView zoomScale="50" zoomScaleNormal="50" workbookViewId="0">
      <selection activeCell="K27" sqref="K27"/>
    </sheetView>
  </sheetViews>
  <sheetFormatPr baseColWidth="10" defaultColWidth="11.44140625" defaultRowHeight="18" x14ac:dyDescent="0.35"/>
  <cols>
    <col min="1" max="1" width="11.44140625" style="1"/>
    <col min="2" max="2" width="0.5546875" style="1" customWidth="1"/>
    <col min="3" max="3" width="65.33203125" style="1" customWidth="1"/>
    <col min="4" max="4" width="22" style="1" customWidth="1"/>
    <col min="5" max="5" width="26" style="1" customWidth="1"/>
    <col min="6" max="6" width="72.88671875" style="1" customWidth="1"/>
    <col min="7" max="7" width="0.5546875" style="1" customWidth="1"/>
    <col min="8" max="8" width="11.109375" style="1" bestFit="1" customWidth="1"/>
    <col min="9" max="9" width="11.44140625" style="1" bestFit="1" customWidth="1"/>
    <col min="10" max="16384" width="11.44140625" style="1"/>
  </cols>
  <sheetData>
    <row r="2" spans="3:6" ht="4.2" customHeight="1" thickBot="1" x14ac:dyDescent="0.4"/>
    <row r="3" spans="3:6" ht="22.5" customHeight="1" thickBot="1" x14ac:dyDescent="0.4">
      <c r="C3" s="171" t="s">
        <v>58</v>
      </c>
      <c r="D3" s="172"/>
      <c r="E3" s="172"/>
      <c r="F3" s="173"/>
    </row>
    <row r="4" spans="3:6" ht="3" customHeight="1" thickBot="1" x14ac:dyDescent="0.4"/>
    <row r="5" spans="3:6" ht="25.2" thickBot="1" x14ac:dyDescent="0.45">
      <c r="C5" s="93" t="s">
        <v>4</v>
      </c>
      <c r="D5" s="95">
        <v>2021</v>
      </c>
      <c r="E5" s="95">
        <v>2023</v>
      </c>
      <c r="F5" s="94" t="s">
        <v>56</v>
      </c>
    </row>
    <row r="6" spans="3:6" ht="20.399999999999999" x14ac:dyDescent="0.35">
      <c r="C6" s="36" t="s">
        <v>6</v>
      </c>
      <c r="D6" s="98">
        <v>44178</v>
      </c>
      <c r="E6" s="98">
        <v>46164</v>
      </c>
      <c r="F6" s="70" t="s">
        <v>40</v>
      </c>
    </row>
    <row r="7" spans="3:6" ht="20.399999999999999" x14ac:dyDescent="0.35">
      <c r="C7" s="37" t="s">
        <v>18</v>
      </c>
      <c r="D7" s="40">
        <v>135064</v>
      </c>
      <c r="E7" s="40" t="s">
        <v>7</v>
      </c>
      <c r="F7" s="71" t="s">
        <v>41</v>
      </c>
    </row>
    <row r="8" spans="3:6" ht="20.399999999999999" x14ac:dyDescent="0.35">
      <c r="C8" s="38" t="s">
        <v>34</v>
      </c>
      <c r="D8" s="39" t="s">
        <v>51</v>
      </c>
      <c r="E8" s="39" t="s">
        <v>62</v>
      </c>
      <c r="F8" s="72" t="s">
        <v>42</v>
      </c>
    </row>
    <row r="9" spans="3:6" ht="20.399999999999999" x14ac:dyDescent="0.35">
      <c r="C9" s="37" t="s">
        <v>5</v>
      </c>
      <c r="D9" s="40">
        <v>165548</v>
      </c>
      <c r="E9" s="40">
        <v>205621</v>
      </c>
      <c r="F9" s="71" t="s">
        <v>43</v>
      </c>
    </row>
    <row r="10" spans="3:6" ht="21" thickBot="1" x14ac:dyDescent="0.4">
      <c r="C10" s="41" t="s">
        <v>19</v>
      </c>
      <c r="D10" s="42">
        <v>3747</v>
      </c>
      <c r="E10" s="42">
        <v>4454</v>
      </c>
      <c r="F10" s="73" t="s">
        <v>44</v>
      </c>
    </row>
    <row r="11" spans="3:6" ht="18.600000000000001" thickBot="1" x14ac:dyDescent="0.4">
      <c r="E11" s="2"/>
    </row>
    <row r="12" spans="3:6" ht="25.2" thickBot="1" x14ac:dyDescent="0.45">
      <c r="C12" s="93" t="s">
        <v>3</v>
      </c>
      <c r="D12" s="95">
        <v>2021</v>
      </c>
      <c r="E12" s="95">
        <v>2023</v>
      </c>
      <c r="F12" s="94" t="s">
        <v>57</v>
      </c>
    </row>
    <row r="13" spans="3:6" ht="20.399999999999999" x14ac:dyDescent="0.35">
      <c r="C13" s="36" t="s">
        <v>6</v>
      </c>
      <c r="D13" s="97">
        <v>6735</v>
      </c>
      <c r="E13" s="97">
        <v>7306</v>
      </c>
      <c r="F13" s="70" t="s">
        <v>40</v>
      </c>
    </row>
    <row r="14" spans="3:6" ht="20.399999999999999" x14ac:dyDescent="0.35">
      <c r="C14" s="37" t="s">
        <v>18</v>
      </c>
      <c r="D14" s="40">
        <v>4514</v>
      </c>
      <c r="E14" s="40" t="s">
        <v>7</v>
      </c>
      <c r="F14" s="71" t="s">
        <v>41</v>
      </c>
    </row>
    <row r="15" spans="3:6" ht="20.399999999999999" x14ac:dyDescent="0.35">
      <c r="C15" s="38" t="s">
        <v>34</v>
      </c>
      <c r="D15" s="39" t="s">
        <v>52</v>
      </c>
      <c r="E15" s="39" t="s">
        <v>63</v>
      </c>
      <c r="F15" s="72" t="s">
        <v>42</v>
      </c>
    </row>
    <row r="16" spans="3:6" ht="20.399999999999999" x14ac:dyDescent="0.35">
      <c r="C16" s="37" t="s">
        <v>5</v>
      </c>
      <c r="D16" s="40">
        <v>47094</v>
      </c>
      <c r="E16" s="40">
        <v>42353</v>
      </c>
      <c r="F16" s="71" t="s">
        <v>43</v>
      </c>
    </row>
    <row r="17" spans="3:6" ht="21" thickBot="1" x14ac:dyDescent="0.4">
      <c r="C17" s="41" t="s">
        <v>19</v>
      </c>
      <c r="D17" s="42">
        <v>6992</v>
      </c>
      <c r="E17" s="96">
        <v>5797</v>
      </c>
      <c r="F17" s="73" t="s">
        <v>44</v>
      </c>
    </row>
    <row r="18" spans="3:6" ht="18.600000000000001" thickBot="1" x14ac:dyDescent="0.4"/>
    <row r="19" spans="3:6" ht="25.2" thickBot="1" x14ac:dyDescent="0.45">
      <c r="C19" s="93" t="s">
        <v>2</v>
      </c>
      <c r="D19" s="95">
        <v>2021</v>
      </c>
      <c r="E19" s="95">
        <v>2023</v>
      </c>
      <c r="F19" s="94" t="s">
        <v>59</v>
      </c>
    </row>
    <row r="20" spans="3:6" ht="20.399999999999999" x14ac:dyDescent="0.35">
      <c r="C20" s="36" t="s">
        <v>6</v>
      </c>
      <c r="D20" s="97">
        <v>4615</v>
      </c>
      <c r="E20" s="97">
        <v>5022</v>
      </c>
      <c r="F20" s="70" t="s">
        <v>40</v>
      </c>
    </row>
    <row r="21" spans="3:6" ht="20.399999999999999" x14ac:dyDescent="0.35">
      <c r="C21" s="37" t="s">
        <v>18</v>
      </c>
      <c r="D21" s="40">
        <v>36200</v>
      </c>
      <c r="E21" s="40" t="s">
        <v>7</v>
      </c>
      <c r="F21" s="71" t="s">
        <v>41</v>
      </c>
    </row>
    <row r="22" spans="3:6" ht="20.399999999999999" x14ac:dyDescent="0.35">
      <c r="C22" s="38" t="s">
        <v>34</v>
      </c>
      <c r="D22" s="39" t="s">
        <v>53</v>
      </c>
      <c r="E22" s="39" t="s">
        <v>64</v>
      </c>
      <c r="F22" s="72" t="s">
        <v>42</v>
      </c>
    </row>
    <row r="23" spans="3:6" ht="20.399999999999999" x14ac:dyDescent="0.35">
      <c r="C23" s="37" t="s">
        <v>5</v>
      </c>
      <c r="D23" s="40">
        <v>9203</v>
      </c>
      <c r="E23" s="40">
        <v>11568</v>
      </c>
      <c r="F23" s="71" t="s">
        <v>43</v>
      </c>
    </row>
    <row r="24" spans="3:6" ht="21" thickBot="1" x14ac:dyDescent="0.4">
      <c r="C24" s="41" t="s">
        <v>19</v>
      </c>
      <c r="D24" s="42">
        <v>1994</v>
      </c>
      <c r="E24" s="42">
        <v>2303</v>
      </c>
      <c r="F24" s="73" t="s">
        <v>44</v>
      </c>
    </row>
    <row r="25" spans="3:6" ht="18.600000000000001" thickBot="1" x14ac:dyDescent="0.4"/>
    <row r="26" spans="3:6" ht="25.2" thickBot="1" x14ac:dyDescent="0.45">
      <c r="C26" s="93" t="s">
        <v>1</v>
      </c>
      <c r="D26" s="95">
        <v>2021</v>
      </c>
      <c r="E26" s="95">
        <v>2023</v>
      </c>
      <c r="F26" s="94" t="s">
        <v>60</v>
      </c>
    </row>
    <row r="27" spans="3:6" ht="20.399999999999999" x14ac:dyDescent="0.35">
      <c r="C27" s="36" t="s">
        <v>6</v>
      </c>
      <c r="D27" s="97">
        <v>37077</v>
      </c>
      <c r="E27" s="97">
        <v>37713</v>
      </c>
      <c r="F27" s="70" t="s">
        <v>40</v>
      </c>
    </row>
    <row r="28" spans="3:6" ht="20.399999999999999" x14ac:dyDescent="0.35">
      <c r="C28" s="37" t="s">
        <v>18</v>
      </c>
      <c r="D28" s="40">
        <v>8988</v>
      </c>
      <c r="E28" s="40" t="s">
        <v>7</v>
      </c>
      <c r="F28" s="71" t="s">
        <v>41</v>
      </c>
    </row>
    <row r="29" spans="3:6" ht="20.399999999999999" x14ac:dyDescent="0.35">
      <c r="C29" s="38" t="s">
        <v>34</v>
      </c>
      <c r="D29" s="39" t="s">
        <v>54</v>
      </c>
      <c r="E29" s="39" t="s">
        <v>65</v>
      </c>
      <c r="F29" s="72" t="s">
        <v>42</v>
      </c>
    </row>
    <row r="30" spans="3:6" ht="20.399999999999999" x14ac:dyDescent="0.35">
      <c r="C30" s="37" t="s">
        <v>5</v>
      </c>
      <c r="D30" s="40">
        <v>130255</v>
      </c>
      <c r="E30" s="40">
        <v>142871</v>
      </c>
      <c r="F30" s="71" t="s">
        <v>43</v>
      </c>
    </row>
    <row r="31" spans="3:6" ht="21" thickBot="1" x14ac:dyDescent="0.4">
      <c r="C31" s="41" t="s">
        <v>19</v>
      </c>
      <c r="D31" s="42">
        <v>3513</v>
      </c>
      <c r="E31" s="96">
        <v>3788</v>
      </c>
      <c r="F31" s="73" t="s">
        <v>44</v>
      </c>
    </row>
    <row r="32" spans="3:6" ht="18.600000000000001" thickBot="1" x14ac:dyDescent="0.4"/>
    <row r="33" spans="3:6" ht="25.2" thickBot="1" x14ac:dyDescent="0.45">
      <c r="C33" s="93" t="s">
        <v>0</v>
      </c>
      <c r="D33" s="95">
        <v>2021</v>
      </c>
      <c r="E33" s="95">
        <v>2023</v>
      </c>
      <c r="F33" s="94" t="s">
        <v>61</v>
      </c>
    </row>
    <row r="34" spans="3:6" ht="20.399999999999999" x14ac:dyDescent="0.35">
      <c r="C34" s="36" t="s">
        <v>6</v>
      </c>
      <c r="D34" s="97">
        <v>12263</v>
      </c>
      <c r="E34" s="97">
        <v>12200</v>
      </c>
      <c r="F34" s="70" t="s">
        <v>40</v>
      </c>
    </row>
    <row r="35" spans="3:6" ht="20.399999999999999" x14ac:dyDescent="0.35">
      <c r="C35" s="37" t="s">
        <v>18</v>
      </c>
      <c r="D35" s="40">
        <v>2794</v>
      </c>
      <c r="E35" s="40" t="s">
        <v>7</v>
      </c>
      <c r="F35" s="71" t="s">
        <v>41</v>
      </c>
    </row>
    <row r="36" spans="3:6" ht="21" thickBot="1" x14ac:dyDescent="0.4">
      <c r="C36" s="38" t="s">
        <v>34</v>
      </c>
      <c r="D36" s="39" t="s">
        <v>55</v>
      </c>
      <c r="E36" s="39" t="s">
        <v>62</v>
      </c>
      <c r="F36" s="72" t="s">
        <v>42</v>
      </c>
    </row>
    <row r="37" spans="3:6" ht="20.399999999999999" x14ac:dyDescent="0.35">
      <c r="C37" s="37" t="s">
        <v>5</v>
      </c>
      <c r="D37" s="40">
        <v>43224</v>
      </c>
      <c r="E37" s="40">
        <v>51619</v>
      </c>
      <c r="F37" s="71" t="s">
        <v>43</v>
      </c>
    </row>
    <row r="38" spans="3:6" ht="21" thickBot="1" x14ac:dyDescent="0.4">
      <c r="C38" s="41" t="s">
        <v>19</v>
      </c>
      <c r="D38" s="42">
        <v>3525</v>
      </c>
      <c r="E38" s="96">
        <v>4231</v>
      </c>
      <c r="F38" s="73" t="s">
        <v>44</v>
      </c>
    </row>
    <row r="39" spans="3:6" ht="7.5" customHeight="1" x14ac:dyDescent="0.35"/>
    <row r="40" spans="3:6" x14ac:dyDescent="0.35">
      <c r="C40" s="3" t="s">
        <v>14</v>
      </c>
      <c r="D40" s="3"/>
    </row>
    <row r="41" spans="3:6" ht="4.8" customHeight="1" x14ac:dyDescent="0.35"/>
  </sheetData>
  <mergeCells count="1">
    <mergeCell ref="C3:F3"/>
  </mergeCells>
  <pageMargins left="0.70866141732283472" right="0.11811023622047245" top="0.15748031496062992" bottom="0.15748031496062992" header="0.31496062992125984" footer="0.31496062992125984"/>
  <pageSetup paperSize="9" scale="7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22"/>
  <sheetViews>
    <sheetView zoomScale="90" zoomScaleNormal="90" workbookViewId="0">
      <selection activeCell="I10" sqref="I10"/>
    </sheetView>
  </sheetViews>
  <sheetFormatPr baseColWidth="10" defaultColWidth="11.44140625" defaultRowHeight="18" x14ac:dyDescent="0.35"/>
  <cols>
    <col min="1" max="1" width="5.6640625" style="1" customWidth="1"/>
    <col min="2" max="2" width="24.6640625" style="1" customWidth="1"/>
    <col min="3" max="6" width="14.44140625" style="1" customWidth="1"/>
    <col min="7" max="7" width="16.5546875" style="1" customWidth="1"/>
    <col min="8" max="8" width="14.44140625" style="1" customWidth="1"/>
    <col min="9" max="9" width="15.5546875" style="1" customWidth="1"/>
    <col min="10" max="10" width="7.5546875" style="1" bestFit="1" customWidth="1"/>
    <col min="11" max="16384" width="11.44140625" style="1"/>
  </cols>
  <sheetData>
    <row r="1" spans="2:14" ht="18.600000000000001" thickBot="1" x14ac:dyDescent="0.4"/>
    <row r="2" spans="2:14" ht="23.25" customHeight="1" thickBot="1" x14ac:dyDescent="0.4">
      <c r="B2" s="162" t="s">
        <v>66</v>
      </c>
      <c r="C2" s="163"/>
      <c r="D2" s="163"/>
      <c r="E2" s="163"/>
      <c r="F2" s="163"/>
      <c r="G2" s="164"/>
    </row>
    <row r="3" spans="2:14" ht="22.5" customHeight="1" thickBot="1" x14ac:dyDescent="0.4">
      <c r="B3" s="162" t="s">
        <v>70</v>
      </c>
      <c r="C3" s="163"/>
      <c r="D3" s="163"/>
      <c r="E3" s="163"/>
      <c r="F3" s="163"/>
      <c r="G3" s="164"/>
    </row>
    <row r="4" spans="2:14" ht="3" customHeight="1" thickBot="1" x14ac:dyDescent="0.4"/>
    <row r="5" spans="2:14" ht="27" thickBot="1" x14ac:dyDescent="0.4">
      <c r="B5" s="74" t="s">
        <v>24</v>
      </c>
      <c r="C5" s="44">
        <v>2005</v>
      </c>
      <c r="D5" s="11">
        <v>2010</v>
      </c>
      <c r="E5" s="11">
        <v>2015</v>
      </c>
      <c r="F5" s="11">
        <v>2023</v>
      </c>
      <c r="G5" s="92" t="s">
        <v>45</v>
      </c>
      <c r="I5" s="100"/>
      <c r="J5" s="100"/>
      <c r="K5" s="100"/>
      <c r="L5" s="100"/>
      <c r="M5" s="99"/>
      <c r="N5" s="99"/>
    </row>
    <row r="6" spans="2:14" x14ac:dyDescent="0.35">
      <c r="B6" s="50" t="s">
        <v>4</v>
      </c>
      <c r="C6" s="115">
        <v>23.45</v>
      </c>
      <c r="D6" s="116">
        <v>6.17</v>
      </c>
      <c r="E6" s="116">
        <v>-15.29</v>
      </c>
      <c r="F6" s="116">
        <v>3.56</v>
      </c>
      <c r="G6" s="76" t="s">
        <v>46</v>
      </c>
      <c r="I6" s="101"/>
      <c r="J6" s="101"/>
      <c r="K6" s="101"/>
      <c r="L6" s="101"/>
    </row>
    <row r="7" spans="2:14" ht="21" x14ac:dyDescent="0.4">
      <c r="B7" s="51" t="s">
        <v>3</v>
      </c>
      <c r="C7" s="117">
        <v>32.46</v>
      </c>
      <c r="D7" s="118">
        <v>24.75</v>
      </c>
      <c r="E7" s="118">
        <v>-20</v>
      </c>
      <c r="F7" s="119" t="s">
        <v>7</v>
      </c>
      <c r="G7" s="77" t="s">
        <v>47</v>
      </c>
    </row>
    <row r="8" spans="2:14" x14ac:dyDescent="0.35">
      <c r="B8" s="52" t="s">
        <v>2</v>
      </c>
      <c r="C8" s="120">
        <v>-37.54</v>
      </c>
      <c r="D8" s="104">
        <v>-5.61</v>
      </c>
      <c r="E8" s="104">
        <v>-15.47</v>
      </c>
      <c r="F8" s="104"/>
      <c r="G8" s="78" t="s">
        <v>48</v>
      </c>
    </row>
    <row r="9" spans="2:14" x14ac:dyDescent="0.35">
      <c r="B9" s="51" t="s">
        <v>1</v>
      </c>
      <c r="C9" s="117">
        <v>-6.32</v>
      </c>
      <c r="D9" s="118">
        <v>-10.28</v>
      </c>
      <c r="E9" s="118">
        <v>-7.21</v>
      </c>
      <c r="F9" s="118" t="s">
        <v>71</v>
      </c>
      <c r="G9" s="77" t="s">
        <v>49</v>
      </c>
    </row>
    <row r="10" spans="2:14" ht="18.600000000000001" thickBot="1" x14ac:dyDescent="0.4">
      <c r="B10" s="75" t="s">
        <v>0</v>
      </c>
      <c r="C10" s="121">
        <v>-0.6</v>
      </c>
      <c r="D10" s="122">
        <v>-4.9400000000000004</v>
      </c>
      <c r="E10" s="122">
        <v>-10.67</v>
      </c>
      <c r="F10" s="122" t="s">
        <v>72</v>
      </c>
      <c r="G10" s="79" t="s">
        <v>50</v>
      </c>
      <c r="I10" s="1" t="s">
        <v>76</v>
      </c>
    </row>
    <row r="11" spans="2:14" x14ac:dyDescent="0.35">
      <c r="B11" s="161" t="s">
        <v>14</v>
      </c>
      <c r="C11" s="4"/>
      <c r="D11" s="4"/>
      <c r="E11" s="4"/>
      <c r="F11" s="4"/>
    </row>
    <row r="12" spans="2:14" ht="18.600000000000001" thickBot="1" x14ac:dyDescent="0.4"/>
    <row r="13" spans="2:14" ht="23.25" customHeight="1" thickBot="1" x14ac:dyDescent="0.4">
      <c r="B13" s="165" t="s">
        <v>68</v>
      </c>
      <c r="C13" s="166"/>
      <c r="D13" s="166"/>
      <c r="E13" s="166"/>
      <c r="F13" s="166"/>
      <c r="G13" s="167"/>
    </row>
    <row r="14" spans="2:14" ht="20.399999999999999" thickBot="1" x14ac:dyDescent="0.4">
      <c r="B14" s="168" t="s">
        <v>67</v>
      </c>
      <c r="C14" s="169"/>
      <c r="D14" s="169"/>
      <c r="E14" s="169"/>
      <c r="F14" s="169"/>
      <c r="G14" s="170"/>
    </row>
    <row r="15" spans="2:14" ht="3" customHeight="1" thickBot="1" x14ac:dyDescent="0.4"/>
    <row r="16" spans="2:14" ht="27" thickBot="1" x14ac:dyDescent="0.4">
      <c r="B16" s="74" t="s">
        <v>24</v>
      </c>
      <c r="C16" s="44">
        <v>2005</v>
      </c>
      <c r="D16" s="11">
        <v>2010</v>
      </c>
      <c r="E16" s="11">
        <v>2015</v>
      </c>
      <c r="F16" s="11">
        <v>2023</v>
      </c>
      <c r="G16" s="92" t="s">
        <v>45</v>
      </c>
    </row>
    <row r="17" spans="2:8" x14ac:dyDescent="0.35">
      <c r="B17" s="12" t="s">
        <v>4</v>
      </c>
      <c r="C17" s="115">
        <v>20.52</v>
      </c>
      <c r="D17" s="116">
        <v>7.58</v>
      </c>
      <c r="E17" s="116">
        <v>-16.29</v>
      </c>
      <c r="F17" s="116">
        <v>2.64</v>
      </c>
      <c r="G17" s="12" t="s">
        <v>46</v>
      </c>
    </row>
    <row r="18" spans="2:8" ht="21" x14ac:dyDescent="0.4">
      <c r="B18" s="13" t="s">
        <v>3</v>
      </c>
      <c r="C18" s="117">
        <v>30.59</v>
      </c>
      <c r="D18" s="118">
        <v>22.29</v>
      </c>
      <c r="E18" s="118">
        <v>-19.18</v>
      </c>
      <c r="F18" s="119" t="s">
        <v>7</v>
      </c>
      <c r="G18" s="13" t="s">
        <v>47</v>
      </c>
    </row>
    <row r="19" spans="2:8" x14ac:dyDescent="0.35">
      <c r="B19" s="14" t="s">
        <v>2</v>
      </c>
      <c r="C19" s="120">
        <v>-29.86</v>
      </c>
      <c r="D19" s="104">
        <v>-6.34</v>
      </c>
      <c r="E19" s="104">
        <v>-15.5</v>
      </c>
      <c r="F19" s="104" t="s">
        <v>73</v>
      </c>
      <c r="G19" s="14" t="s">
        <v>48</v>
      </c>
    </row>
    <row r="20" spans="2:8" x14ac:dyDescent="0.35">
      <c r="B20" s="13" t="s">
        <v>1</v>
      </c>
      <c r="C20" s="117">
        <v>1.66</v>
      </c>
      <c r="D20" s="118">
        <v>-4.07</v>
      </c>
      <c r="E20" s="118">
        <v>-1.96</v>
      </c>
      <c r="F20" s="118">
        <v>-0.62</v>
      </c>
      <c r="G20" s="13" t="s">
        <v>49</v>
      </c>
    </row>
    <row r="21" spans="2:8" ht="18.600000000000001" thickBot="1" x14ac:dyDescent="0.4">
      <c r="B21" s="23" t="s">
        <v>0</v>
      </c>
      <c r="C21" s="121">
        <v>-0.93</v>
      </c>
      <c r="D21" s="122">
        <v>-4.78</v>
      </c>
      <c r="E21" s="122">
        <v>-8.57</v>
      </c>
      <c r="F21" s="122" t="s">
        <v>74</v>
      </c>
      <c r="G21" s="23" t="s">
        <v>50</v>
      </c>
    </row>
    <row r="22" spans="2:8" x14ac:dyDescent="0.35">
      <c r="B22" s="161" t="s">
        <v>14</v>
      </c>
      <c r="C22" s="4"/>
      <c r="D22" s="4"/>
      <c r="E22" s="4"/>
      <c r="F22" s="4"/>
      <c r="G22" s="4"/>
      <c r="H22" s="4"/>
    </row>
  </sheetData>
  <mergeCells count="4">
    <mergeCell ref="B2:G2"/>
    <mergeCell ref="B3:G3"/>
    <mergeCell ref="B13:G13"/>
    <mergeCell ref="B14:G14"/>
  </mergeCells>
  <pageMargins left="0.9055118110236221" right="0.31496062992125984" top="0.35433070866141736" bottom="0.35433070866141736" header="0.31496062992125984" footer="0.31496062992125984"/>
  <pageSetup paperSize="9" scale="12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I25"/>
  <sheetViews>
    <sheetView zoomScaleNormal="100" workbookViewId="0">
      <selection activeCell="M16" sqref="M16"/>
    </sheetView>
  </sheetViews>
  <sheetFormatPr baseColWidth="10" defaultColWidth="11.44140625" defaultRowHeight="18" x14ac:dyDescent="0.35"/>
  <cols>
    <col min="1" max="1" width="0.6640625" style="1" customWidth="1"/>
    <col min="2" max="2" width="3" style="1" customWidth="1"/>
    <col min="3" max="3" width="38.109375" style="1" bestFit="1" customWidth="1"/>
    <col min="4" max="8" width="15.33203125" style="1" customWidth="1"/>
    <col min="9" max="9" width="0.6640625" style="1" customWidth="1"/>
    <col min="10" max="16384" width="11.44140625" style="1"/>
  </cols>
  <sheetData>
    <row r="1" spans="3:9" x14ac:dyDescent="0.35">
      <c r="D1" s="49"/>
    </row>
    <row r="2" spans="3:9" ht="19.8" x14ac:dyDescent="0.35">
      <c r="C2" s="176" t="s">
        <v>35</v>
      </c>
      <c r="D2" s="176"/>
      <c r="E2" s="176"/>
      <c r="F2" s="176"/>
      <c r="G2" s="176"/>
      <c r="H2" s="176"/>
    </row>
    <row r="3" spans="3:9" ht="19.8" x14ac:dyDescent="0.35">
      <c r="C3" s="176" t="s">
        <v>36</v>
      </c>
      <c r="D3" s="176"/>
      <c r="E3" s="176"/>
      <c r="F3" s="176"/>
      <c r="G3" s="176"/>
      <c r="H3" s="176"/>
    </row>
    <row r="4" spans="3:9" ht="19.8" x14ac:dyDescent="0.35">
      <c r="C4" s="6"/>
      <c r="D4" s="6"/>
      <c r="E4" s="6"/>
      <c r="F4" s="6"/>
      <c r="G4" s="6"/>
    </row>
    <row r="5" spans="3:9" ht="23.4" x14ac:dyDescent="0.35">
      <c r="C5" s="175" t="s">
        <v>38</v>
      </c>
      <c r="D5" s="175"/>
      <c r="E5" s="174" t="s">
        <v>37</v>
      </c>
      <c r="F5" s="174"/>
      <c r="G5" s="174"/>
      <c r="H5" s="174"/>
    </row>
    <row r="6" spans="3:9" ht="8.25" customHeight="1" thickBot="1" x14ac:dyDescent="0.4">
      <c r="C6" s="7"/>
      <c r="D6" s="8"/>
      <c r="E6" s="8"/>
      <c r="F6" s="8"/>
      <c r="G6" s="9"/>
    </row>
    <row r="7" spans="3:9" ht="21.6" thickBot="1" x14ac:dyDescent="0.4">
      <c r="C7" s="132" t="s">
        <v>20</v>
      </c>
      <c r="D7" s="133">
        <v>2010</v>
      </c>
      <c r="E7" s="133">
        <v>2015</v>
      </c>
      <c r="F7" s="134">
        <v>2020</v>
      </c>
      <c r="G7" s="134">
        <v>2021</v>
      </c>
      <c r="H7" s="134">
        <v>2023</v>
      </c>
    </row>
    <row r="8" spans="3:9" ht="21" x14ac:dyDescent="0.4">
      <c r="C8" s="123" t="s">
        <v>4</v>
      </c>
      <c r="D8" s="135">
        <v>161207.3063047945</v>
      </c>
      <c r="E8" s="135">
        <v>165979.1187905398</v>
      </c>
      <c r="F8" s="136">
        <v>147688.693830417</v>
      </c>
      <c r="G8" s="136">
        <v>165547.65576409901</v>
      </c>
      <c r="H8" s="136">
        <v>205621</v>
      </c>
    </row>
    <row r="9" spans="3:9" ht="21" x14ac:dyDescent="0.4">
      <c r="C9" s="124" t="s">
        <v>3</v>
      </c>
      <c r="D9" s="113">
        <v>75417.837517292995</v>
      </c>
      <c r="E9" s="113">
        <v>48522.032948264903</v>
      </c>
      <c r="F9" s="114">
        <v>29153.292137770899</v>
      </c>
      <c r="G9" s="114">
        <v>47093.697833365099</v>
      </c>
      <c r="H9" s="114">
        <v>42353</v>
      </c>
    </row>
    <row r="10" spans="3:9" ht="21" x14ac:dyDescent="0.4">
      <c r="C10" s="125" t="s">
        <v>2</v>
      </c>
      <c r="D10" s="137">
        <v>5628.8788653741003</v>
      </c>
      <c r="E10" s="137">
        <v>6166.8639600005999</v>
      </c>
      <c r="F10" s="138">
        <v>7915.9855145628999</v>
      </c>
      <c r="G10" s="138">
        <v>9203.2368747223009</v>
      </c>
      <c r="H10" s="138">
        <v>11568</v>
      </c>
    </row>
    <row r="11" spans="3:9" ht="21" x14ac:dyDescent="0.4">
      <c r="C11" s="124" t="s">
        <v>1</v>
      </c>
      <c r="D11" s="113">
        <v>93217.221947018304</v>
      </c>
      <c r="E11" s="113">
        <v>101179.30779608341</v>
      </c>
      <c r="F11" s="114">
        <v>114724.4936170404</v>
      </c>
      <c r="G11" s="114">
        <v>130255.2966872809</v>
      </c>
      <c r="H11" s="114">
        <v>142871</v>
      </c>
    </row>
    <row r="12" spans="3:9" ht="21.6" thickBot="1" x14ac:dyDescent="0.45">
      <c r="C12" s="126" t="s">
        <v>0</v>
      </c>
      <c r="D12" s="139">
        <v>44050.929160262698</v>
      </c>
      <c r="E12" s="139">
        <v>43172.981584145797</v>
      </c>
      <c r="F12" s="140">
        <v>39218.117653333698</v>
      </c>
      <c r="G12" s="140">
        <v>43223.636865223903</v>
      </c>
      <c r="H12" s="140">
        <v>51619</v>
      </c>
    </row>
    <row r="13" spans="3:9" ht="21.6" thickBot="1" x14ac:dyDescent="0.45">
      <c r="C13" s="131" t="s">
        <v>8</v>
      </c>
      <c r="D13" s="141">
        <f t="shared" ref="D13:E13" si="0">SUM(D8:D12)</f>
        <v>379522.17379474262</v>
      </c>
      <c r="E13" s="141">
        <f t="shared" si="0"/>
        <v>365020.30507903453</v>
      </c>
      <c r="F13" s="142">
        <f>SUM(F8:F12)</f>
        <v>338700.58275312488</v>
      </c>
      <c r="G13" s="142">
        <f>SUM(G8:G12)</f>
        <v>395323.5240246912</v>
      </c>
      <c r="H13" s="142">
        <f>SUM(H8:H12)</f>
        <v>454032</v>
      </c>
    </row>
    <row r="14" spans="3:9" x14ac:dyDescent="0.35">
      <c r="C14" s="17" t="s">
        <v>14</v>
      </c>
      <c r="D14" s="69"/>
      <c r="E14" s="69"/>
      <c r="F14" s="69"/>
      <c r="G14" s="69"/>
      <c r="H14" s="5"/>
      <c r="I14" s="5"/>
    </row>
    <row r="15" spans="3:9" x14ac:dyDescent="0.35">
      <c r="C15" s="17"/>
      <c r="D15" s="5"/>
      <c r="E15" s="5"/>
      <c r="F15" s="5"/>
      <c r="G15" s="5"/>
      <c r="H15" s="5"/>
      <c r="I15" s="5"/>
    </row>
    <row r="16" spans="3:9" ht="23.4" x14ac:dyDescent="0.35">
      <c r="C16" s="175" t="s">
        <v>38</v>
      </c>
      <c r="D16" s="175"/>
      <c r="E16" s="174" t="s">
        <v>37</v>
      </c>
      <c r="F16" s="174"/>
      <c r="G16" s="174"/>
      <c r="H16" s="174"/>
    </row>
    <row r="17" spans="3:8" ht="8.25" customHeight="1" thickBot="1" x14ac:dyDescent="0.4">
      <c r="C17" s="7"/>
      <c r="D17" s="8"/>
      <c r="E17" s="8"/>
      <c r="F17" s="8"/>
      <c r="G17" s="9"/>
    </row>
    <row r="18" spans="3:8" ht="21.6" thickBot="1" x14ac:dyDescent="0.4">
      <c r="C18" s="132" t="s">
        <v>75</v>
      </c>
      <c r="D18" s="143">
        <v>2010</v>
      </c>
      <c r="E18" s="144">
        <v>2015</v>
      </c>
      <c r="F18" s="145">
        <v>2020</v>
      </c>
      <c r="G18" s="145">
        <v>2021</v>
      </c>
      <c r="H18" s="145">
        <v>2023</v>
      </c>
    </row>
    <row r="19" spans="3:8" ht="21" x14ac:dyDescent="0.4">
      <c r="C19" s="127" t="s">
        <v>4</v>
      </c>
      <c r="D19" s="146" t="s">
        <v>7</v>
      </c>
      <c r="E19" s="147">
        <f>(E8-D8)/D8</f>
        <v>2.9600472801916508E-2</v>
      </c>
      <c r="F19" s="147">
        <f t="shared" ref="E19:H23" si="1">(F8-E8)/E8</f>
        <v>-0.11019714463724024</v>
      </c>
      <c r="G19" s="148">
        <f t="shared" si="1"/>
        <v>0.12092301360717897</v>
      </c>
      <c r="H19" s="148">
        <f>(H8-G8)/G8</f>
        <v>0.24206530772628057</v>
      </c>
    </row>
    <row r="20" spans="3:8" ht="21" x14ac:dyDescent="0.4">
      <c r="C20" s="128" t="s">
        <v>3</v>
      </c>
      <c r="D20" s="149" t="s">
        <v>7</v>
      </c>
      <c r="E20" s="150">
        <f>(E9-D9)/D9</f>
        <v>-0.35662391623017559</v>
      </c>
      <c r="F20" s="150">
        <f t="shared" si="1"/>
        <v>-0.39917414076910829</v>
      </c>
      <c r="G20" s="151">
        <f t="shared" si="1"/>
        <v>0.61538181042513118</v>
      </c>
      <c r="H20" s="151">
        <f t="shared" si="1"/>
        <v>-0.10066522807657702</v>
      </c>
    </row>
    <row r="21" spans="3:8" ht="21" x14ac:dyDescent="0.4">
      <c r="C21" s="129" t="s">
        <v>2</v>
      </c>
      <c r="D21" s="152" t="s">
        <v>7</v>
      </c>
      <c r="E21" s="153">
        <f t="shared" si="1"/>
        <v>9.5575887755535258E-2</v>
      </c>
      <c r="F21" s="153">
        <f t="shared" si="1"/>
        <v>0.28363225877973314</v>
      </c>
      <c r="G21" s="154">
        <f t="shared" si="1"/>
        <v>0.16261416317542107</v>
      </c>
      <c r="H21" s="154">
        <f t="shared" si="1"/>
        <v>0.25694906666727013</v>
      </c>
    </row>
    <row r="22" spans="3:8" ht="21" x14ac:dyDescent="0.4">
      <c r="C22" s="128" t="s">
        <v>1</v>
      </c>
      <c r="D22" s="149" t="s">
        <v>7</v>
      </c>
      <c r="E22" s="150">
        <f t="shared" si="1"/>
        <v>8.5414322404828755E-2</v>
      </c>
      <c r="F22" s="150">
        <f t="shared" si="1"/>
        <v>0.13387308251066449</v>
      </c>
      <c r="G22" s="151">
        <f>(G11-F11)/F11</f>
        <v>0.13537477987990587</v>
      </c>
      <c r="H22" s="151">
        <f>(H11-G11)/G11</f>
        <v>9.6853668400196324E-2</v>
      </c>
    </row>
    <row r="23" spans="3:8" ht="21.6" thickBot="1" x14ac:dyDescent="0.45">
      <c r="C23" s="130" t="s">
        <v>0</v>
      </c>
      <c r="D23" s="155" t="s">
        <v>7</v>
      </c>
      <c r="E23" s="156">
        <f t="shared" si="1"/>
        <v>-1.9930285078047279E-2</v>
      </c>
      <c r="F23" s="156">
        <f t="shared" si="1"/>
        <v>-9.1605068394544784E-2</v>
      </c>
      <c r="G23" s="157">
        <f t="shared" si="1"/>
        <v>0.10213440755358945</v>
      </c>
      <c r="H23" s="157">
        <f>(H12-G12)/G12</f>
        <v>0.19423083626567034</v>
      </c>
    </row>
    <row r="24" spans="3:8" ht="21.6" thickBot="1" x14ac:dyDescent="0.45">
      <c r="C24" s="131" t="s">
        <v>8</v>
      </c>
      <c r="D24" s="158" t="s">
        <v>7</v>
      </c>
      <c r="E24" s="159">
        <f t="shared" ref="E24" si="2">(E13-D13)/D13</f>
        <v>-3.8210860173748758E-2</v>
      </c>
      <c r="F24" s="159">
        <f t="shared" ref="F24" si="3">(F13-E13)/E13</f>
        <v>-7.2104817073699173E-2</v>
      </c>
      <c r="G24" s="160">
        <f>(G13-F13)/F13</f>
        <v>0.16717698213362142</v>
      </c>
      <c r="H24" s="160">
        <f>(H13-G13)/G13</f>
        <v>0.14850741837372161</v>
      </c>
    </row>
    <row r="25" spans="3:8" x14ac:dyDescent="0.35">
      <c r="C25" s="17" t="s">
        <v>14</v>
      </c>
    </row>
  </sheetData>
  <mergeCells count="6">
    <mergeCell ref="E16:H16"/>
    <mergeCell ref="C16:D16"/>
    <mergeCell ref="E5:H5"/>
    <mergeCell ref="C5:D5"/>
    <mergeCell ref="C2:H2"/>
    <mergeCell ref="C3:H3"/>
  </mergeCells>
  <pageMargins left="0.25" right="0.25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K47"/>
  <sheetViews>
    <sheetView zoomScaleNormal="100" workbookViewId="0">
      <selection activeCell="I7" sqref="I7"/>
    </sheetView>
  </sheetViews>
  <sheetFormatPr baseColWidth="10" defaultColWidth="11.44140625" defaultRowHeight="18" x14ac:dyDescent="0.35"/>
  <cols>
    <col min="1" max="1" width="4.5546875" style="1" customWidth="1"/>
    <col min="2" max="2" width="34.44140625" style="1" customWidth="1"/>
    <col min="3" max="3" width="10.5546875" style="1" bestFit="1" customWidth="1"/>
    <col min="4" max="4" width="12.109375" style="1" bestFit="1" customWidth="1"/>
    <col min="5" max="5" width="12.33203125" style="1" bestFit="1" customWidth="1"/>
    <col min="6" max="6" width="11.5546875" style="1" bestFit="1" customWidth="1"/>
    <col min="7" max="7" width="5.109375" style="1" customWidth="1"/>
    <col min="8" max="8" width="12.33203125" style="1" bestFit="1" customWidth="1"/>
    <col min="9" max="9" width="11.33203125" style="1" bestFit="1" customWidth="1"/>
    <col min="10" max="10" width="10.88671875" style="1" customWidth="1"/>
    <col min="11" max="11" width="15.33203125" style="1" bestFit="1" customWidth="1"/>
    <col min="12" max="16384" width="11.44140625" style="1"/>
  </cols>
  <sheetData>
    <row r="2" spans="2:11" x14ac:dyDescent="0.35">
      <c r="B2" s="179" t="s">
        <v>25</v>
      </c>
      <c r="C2" s="179"/>
      <c r="D2" s="179"/>
      <c r="E2" s="179"/>
      <c r="F2" s="179"/>
    </row>
    <row r="3" spans="2:11" ht="28.2" x14ac:dyDescent="0.35">
      <c r="B3" s="180" t="s">
        <v>22</v>
      </c>
      <c r="C3" s="180"/>
      <c r="D3" s="180"/>
      <c r="E3" s="180"/>
      <c r="F3" s="180"/>
    </row>
    <row r="5" spans="2:11" ht="21" x14ac:dyDescent="0.35">
      <c r="B5" s="22" t="s">
        <v>21</v>
      </c>
      <c r="C5" s="177" t="s">
        <v>23</v>
      </c>
      <c r="D5" s="177"/>
      <c r="E5" s="177"/>
      <c r="F5" s="177"/>
    </row>
    <row r="6" spans="2:11" ht="7.5" customHeight="1" thickBot="1" x14ac:dyDescent="0.4">
      <c r="B6" s="20"/>
      <c r="C6" s="8"/>
      <c r="D6" s="8"/>
      <c r="E6" s="21"/>
      <c r="F6" s="21"/>
      <c r="G6" s="21"/>
      <c r="H6" s="21"/>
      <c r="I6" s="21"/>
    </row>
    <row r="7" spans="2:11" ht="18.600000000000001" thickBot="1" x14ac:dyDescent="0.4">
      <c r="B7" s="10" t="s">
        <v>24</v>
      </c>
      <c r="C7" s="54">
        <v>2005</v>
      </c>
      <c r="D7" s="54">
        <v>2010</v>
      </c>
      <c r="E7" s="54">
        <v>2015</v>
      </c>
      <c r="F7" s="84">
        <v>2023</v>
      </c>
    </row>
    <row r="8" spans="2:11" x14ac:dyDescent="0.35">
      <c r="B8" s="50" t="s">
        <v>4</v>
      </c>
      <c r="C8" s="105">
        <v>1145.6199999999999</v>
      </c>
      <c r="D8" s="106">
        <v>2301.23</v>
      </c>
      <c r="E8" s="106">
        <v>-584.54</v>
      </c>
      <c r="F8" s="107">
        <v>1216.32</v>
      </c>
    </row>
    <row r="9" spans="2:11" ht="21" x14ac:dyDescent="0.4">
      <c r="B9" s="51" t="s">
        <v>3</v>
      </c>
      <c r="C9" s="108">
        <v>1038</v>
      </c>
      <c r="D9" s="63">
        <v>1909</v>
      </c>
      <c r="E9" s="109" t="s">
        <v>7</v>
      </c>
      <c r="F9" s="110" t="s">
        <v>7</v>
      </c>
    </row>
    <row r="10" spans="2:11" x14ac:dyDescent="0.35">
      <c r="B10" s="52" t="s">
        <v>2</v>
      </c>
      <c r="C10" s="111">
        <v>811.87</v>
      </c>
      <c r="D10" s="64">
        <v>130.53</v>
      </c>
      <c r="E10" s="64">
        <v>502.07</v>
      </c>
      <c r="F10" s="67">
        <v>873.44</v>
      </c>
    </row>
    <row r="11" spans="2:11" x14ac:dyDescent="0.35">
      <c r="B11" s="51" t="s">
        <v>1</v>
      </c>
      <c r="C11" s="108">
        <v>1653.99</v>
      </c>
      <c r="D11" s="63">
        <v>1573.86</v>
      </c>
      <c r="E11" s="63">
        <v>3254.8</v>
      </c>
      <c r="F11" s="66">
        <v>1094.6099999999999</v>
      </c>
    </row>
    <row r="12" spans="2:11" ht="18.600000000000001" thickBot="1" x14ac:dyDescent="0.4">
      <c r="B12" s="53" t="s">
        <v>0</v>
      </c>
      <c r="C12" s="112">
        <v>783.09</v>
      </c>
      <c r="D12" s="65">
        <v>1512.51</v>
      </c>
      <c r="E12" s="65">
        <v>1002.74</v>
      </c>
      <c r="F12" s="68">
        <v>767.99</v>
      </c>
    </row>
    <row r="13" spans="2:11" ht="18.600000000000001" thickBot="1" x14ac:dyDescent="0.4">
      <c r="B13" s="102" t="s">
        <v>8</v>
      </c>
      <c r="C13" s="56">
        <f>SUM(C8:C12)</f>
        <v>5432.57</v>
      </c>
      <c r="D13" s="56">
        <f t="shared" ref="D13:E13" si="0">SUM(D8:D12)</f>
        <v>7427.1299999999992</v>
      </c>
      <c r="E13" s="56">
        <f t="shared" si="0"/>
        <v>4175.0700000000006</v>
      </c>
      <c r="F13" s="103">
        <f>SUM(F8:F12)</f>
        <v>3952.3599999999997</v>
      </c>
    </row>
    <row r="14" spans="2:11" x14ac:dyDescent="0.35">
      <c r="B14" s="17" t="s">
        <v>14</v>
      </c>
      <c r="C14" s="80"/>
      <c r="D14" s="4"/>
      <c r="E14" s="4"/>
      <c r="F14" s="4"/>
      <c r="G14" s="4"/>
      <c r="H14" s="4"/>
      <c r="I14" s="4"/>
      <c r="J14" s="19"/>
    </row>
    <row r="15" spans="2:11" x14ac:dyDescent="0.35">
      <c r="B15" s="17"/>
      <c r="C15" s="4"/>
      <c r="D15" s="4"/>
      <c r="E15" s="4"/>
      <c r="F15" s="4"/>
      <c r="G15" s="4"/>
      <c r="H15" s="4"/>
      <c r="I15" s="4"/>
      <c r="J15" s="19"/>
      <c r="K15" s="19"/>
    </row>
    <row r="16" spans="2:11" ht="21" x14ac:dyDescent="0.35">
      <c r="B16" s="22" t="s">
        <v>21</v>
      </c>
      <c r="C16" s="177" t="s">
        <v>23</v>
      </c>
      <c r="D16" s="177"/>
      <c r="E16" s="177"/>
      <c r="F16" s="177"/>
      <c r="G16" s="19"/>
    </row>
    <row r="17" spans="2:6" ht="7.5" customHeight="1" thickBot="1" x14ac:dyDescent="0.4"/>
    <row r="18" spans="2:6" ht="18.600000000000001" thickBot="1" x14ac:dyDescent="0.4">
      <c r="B18" s="10" t="s">
        <v>15</v>
      </c>
      <c r="C18" s="54">
        <v>2005</v>
      </c>
      <c r="D18" s="54">
        <v>2010</v>
      </c>
      <c r="E18" s="54">
        <v>2015</v>
      </c>
      <c r="F18" s="84">
        <v>2023</v>
      </c>
    </row>
    <row r="19" spans="2:6" x14ac:dyDescent="0.35">
      <c r="B19" s="50" t="s">
        <v>4</v>
      </c>
      <c r="C19" s="55" t="s">
        <v>7</v>
      </c>
      <c r="D19" s="82">
        <f>(D8-C8)/ABS(C8)</f>
        <v>1.0087201689914633</v>
      </c>
      <c r="E19" s="82">
        <f t="shared" ref="E19" si="1">(E8-D8)/ABS(D8)</f>
        <v>-1.2540119848950344</v>
      </c>
      <c r="F19" s="83">
        <f>(F8-E8)/ABS(E8)</f>
        <v>3.0808156841276904</v>
      </c>
    </row>
    <row r="20" spans="2:6" x14ac:dyDescent="0.35">
      <c r="B20" s="51" t="s">
        <v>3</v>
      </c>
      <c r="C20" s="45" t="s">
        <v>7</v>
      </c>
      <c r="D20" s="89" t="s">
        <v>7</v>
      </c>
      <c r="E20" s="89" t="s">
        <v>7</v>
      </c>
      <c r="F20" s="90" t="s">
        <v>7</v>
      </c>
    </row>
    <row r="21" spans="2:6" x14ac:dyDescent="0.35">
      <c r="B21" s="52" t="s">
        <v>2</v>
      </c>
      <c r="C21" s="47" t="s">
        <v>7</v>
      </c>
      <c r="D21" s="85">
        <f>(D10-C10)/ABS(C10)</f>
        <v>-0.83922302831734152</v>
      </c>
      <c r="E21" s="85">
        <f>(E10-D10)/ABS(D10)</f>
        <v>2.8463954646441429</v>
      </c>
      <c r="F21" s="86">
        <f>(F10-E10)/ABS(E10)</f>
        <v>0.73967773418049287</v>
      </c>
    </row>
    <row r="22" spans="2:6" x14ac:dyDescent="0.35">
      <c r="B22" s="51" t="s">
        <v>1</v>
      </c>
      <c r="C22" s="45" t="s">
        <v>7</v>
      </c>
      <c r="D22" s="89">
        <f t="shared" ref="D22:F22" si="2">(D11-C11)/ABS(C11)</f>
        <v>-4.844648395697683E-2</v>
      </c>
      <c r="E22" s="89">
        <f t="shared" si="2"/>
        <v>1.0680365470880513</v>
      </c>
      <c r="F22" s="90">
        <f t="shared" si="2"/>
        <v>-0.66369362172790969</v>
      </c>
    </row>
    <row r="23" spans="2:6" ht="18.600000000000001" thickBot="1" x14ac:dyDescent="0.4">
      <c r="B23" s="75" t="s">
        <v>0</v>
      </c>
      <c r="C23" s="48" t="s">
        <v>7</v>
      </c>
      <c r="D23" s="87">
        <f t="shared" ref="D23:F23" si="3">(D12-C12)/ABS(C12)</f>
        <v>0.93146381641956855</v>
      </c>
      <c r="E23" s="87">
        <f t="shared" si="3"/>
        <v>-0.3370357881931359</v>
      </c>
      <c r="F23" s="88">
        <f t="shared" si="3"/>
        <v>-0.23410854259329436</v>
      </c>
    </row>
    <row r="24" spans="2:6" x14ac:dyDescent="0.35">
      <c r="B24" s="17" t="s">
        <v>14</v>
      </c>
    </row>
    <row r="25" spans="2:6" x14ac:dyDescent="0.35">
      <c r="B25" s="17"/>
    </row>
    <row r="26" spans="2:6" x14ac:dyDescent="0.35">
      <c r="B26" s="17"/>
    </row>
    <row r="27" spans="2:6" x14ac:dyDescent="0.35">
      <c r="B27" s="17"/>
    </row>
    <row r="28" spans="2:6" ht="21" x14ac:dyDescent="0.35">
      <c r="B28" s="24" t="s">
        <v>26</v>
      </c>
      <c r="C28" s="178" t="s">
        <v>27</v>
      </c>
      <c r="D28" s="178"/>
      <c r="E28" s="178"/>
      <c r="F28" s="178"/>
    </row>
    <row r="29" spans="2:6" ht="7.5" customHeight="1" thickBot="1" x14ac:dyDescent="0.4"/>
    <row r="30" spans="2:6" ht="18.600000000000001" thickBot="1" x14ac:dyDescent="0.4">
      <c r="B30" s="10" t="s">
        <v>24</v>
      </c>
      <c r="C30" s="44">
        <v>2005</v>
      </c>
      <c r="D30" s="44">
        <v>2010</v>
      </c>
      <c r="E30" s="44">
        <v>2015</v>
      </c>
      <c r="F30" s="81">
        <v>2023</v>
      </c>
    </row>
    <row r="31" spans="2:6" x14ac:dyDescent="0.35">
      <c r="B31" s="12" t="s">
        <v>4</v>
      </c>
      <c r="C31" s="105">
        <v>-20.190000000000001</v>
      </c>
      <c r="D31" s="106">
        <v>220.49</v>
      </c>
      <c r="E31" s="106">
        <v>103.2</v>
      </c>
      <c r="F31" s="107">
        <v>83.51</v>
      </c>
    </row>
    <row r="32" spans="2:6" x14ac:dyDescent="0.35">
      <c r="B32" s="13" t="s">
        <v>3</v>
      </c>
      <c r="C32" s="108">
        <v>128</v>
      </c>
      <c r="D32" s="63">
        <v>2722</v>
      </c>
      <c r="E32" s="63">
        <v>394.8</v>
      </c>
      <c r="F32" s="66">
        <v>-164.18</v>
      </c>
    </row>
    <row r="33" spans="2:10" x14ac:dyDescent="0.35">
      <c r="B33" s="14" t="s">
        <v>2</v>
      </c>
      <c r="C33" s="111">
        <v>2.02</v>
      </c>
      <c r="D33" s="64">
        <v>16.75</v>
      </c>
      <c r="E33" s="64" t="s">
        <v>69</v>
      </c>
      <c r="F33" s="67">
        <v>0.13</v>
      </c>
    </row>
    <row r="34" spans="2:10" x14ac:dyDescent="0.35">
      <c r="B34" s="13" t="s">
        <v>1</v>
      </c>
      <c r="C34" s="108">
        <v>74.62</v>
      </c>
      <c r="D34" s="63">
        <v>588.77</v>
      </c>
      <c r="E34" s="63">
        <v>653.29</v>
      </c>
      <c r="F34" s="66">
        <v>836.01</v>
      </c>
    </row>
    <row r="35" spans="2:10" ht="18.600000000000001" thickBot="1" x14ac:dyDescent="0.4">
      <c r="B35" s="15" t="s">
        <v>0</v>
      </c>
      <c r="C35" s="112">
        <v>12.33</v>
      </c>
      <c r="D35" s="65">
        <v>74.05</v>
      </c>
      <c r="E35" s="65">
        <v>31.1</v>
      </c>
      <c r="F35" s="68">
        <v>39.6</v>
      </c>
    </row>
    <row r="36" spans="2:10" ht="18.600000000000001" thickBot="1" x14ac:dyDescent="0.4">
      <c r="B36" s="16" t="s">
        <v>8</v>
      </c>
      <c r="C36" s="57">
        <f>SUM(C31:C35)</f>
        <v>196.78</v>
      </c>
      <c r="D36" s="57">
        <f t="shared" ref="D36:F36" si="4">SUM(D31:D35)</f>
        <v>3622.06</v>
      </c>
      <c r="E36" s="57">
        <f t="shared" si="4"/>
        <v>1182.3899999999999</v>
      </c>
      <c r="F36" s="57">
        <f t="shared" si="4"/>
        <v>795.07</v>
      </c>
    </row>
    <row r="37" spans="2:10" x14ac:dyDescent="0.35">
      <c r="B37" s="17" t="s">
        <v>14</v>
      </c>
      <c r="C37" s="4"/>
      <c r="D37" s="4"/>
      <c r="E37" s="4"/>
      <c r="F37" s="4"/>
      <c r="G37" s="4"/>
      <c r="H37" s="4"/>
      <c r="I37" s="4"/>
      <c r="J37" s="19"/>
    </row>
    <row r="39" spans="2:10" ht="21" x14ac:dyDescent="0.35">
      <c r="B39" s="24" t="s">
        <v>26</v>
      </c>
      <c r="C39" s="178" t="s">
        <v>27</v>
      </c>
      <c r="D39" s="178"/>
      <c r="E39" s="178"/>
      <c r="F39" s="178"/>
    </row>
    <row r="40" spans="2:10" ht="7.5" customHeight="1" thickBot="1" x14ac:dyDescent="0.4"/>
    <row r="41" spans="2:10" ht="18.600000000000001" thickBot="1" x14ac:dyDescent="0.4">
      <c r="B41" s="10" t="s">
        <v>16</v>
      </c>
      <c r="C41" s="44">
        <v>2005</v>
      </c>
      <c r="D41" s="44">
        <v>2010</v>
      </c>
      <c r="E41" s="44">
        <v>2015</v>
      </c>
      <c r="F41" s="81">
        <v>2023</v>
      </c>
    </row>
    <row r="42" spans="2:10" x14ac:dyDescent="0.35">
      <c r="B42" s="12" t="s">
        <v>4</v>
      </c>
      <c r="C42" s="46" t="s">
        <v>7</v>
      </c>
      <c r="D42" s="18">
        <f>(D31-C31)/C31</f>
        <v>-11.920752847944527</v>
      </c>
      <c r="E42" s="18">
        <f t="shared" ref="E42:F42" si="5">(E31-D31)/D31</f>
        <v>-0.53195156242913511</v>
      </c>
      <c r="F42" s="18">
        <f t="shared" si="5"/>
        <v>-0.19079457364341082</v>
      </c>
    </row>
    <row r="43" spans="2:10" x14ac:dyDescent="0.35">
      <c r="B43" s="13" t="s">
        <v>3</v>
      </c>
      <c r="C43" s="45" t="s">
        <v>7</v>
      </c>
      <c r="D43" s="18">
        <f t="shared" ref="D43:F43" si="6">(D32-C32)/C32</f>
        <v>20.265625</v>
      </c>
      <c r="E43" s="18">
        <f t="shared" si="6"/>
        <v>-0.85495958853783971</v>
      </c>
      <c r="F43" s="18">
        <f t="shared" si="6"/>
        <v>-1.4158561296859169</v>
      </c>
    </row>
    <row r="44" spans="2:10" x14ac:dyDescent="0.35">
      <c r="B44" s="14" t="s">
        <v>2</v>
      </c>
      <c r="C44" s="47" t="s">
        <v>7</v>
      </c>
      <c r="D44" s="18">
        <f t="shared" ref="D44:F44" si="7">(D33-C33)/C33</f>
        <v>7.2920792079207919</v>
      </c>
      <c r="E44" s="18" t="e">
        <f t="shared" si="7"/>
        <v>#VALUE!</v>
      </c>
      <c r="F44" s="18" t="e">
        <f t="shared" si="7"/>
        <v>#VALUE!</v>
      </c>
    </row>
    <row r="45" spans="2:10" x14ac:dyDescent="0.35">
      <c r="B45" s="13" t="s">
        <v>1</v>
      </c>
      <c r="C45" s="45" t="s">
        <v>7</v>
      </c>
      <c r="D45" s="18">
        <f t="shared" ref="D45:F45" si="8">(D34-C34)/C34</f>
        <v>6.8902439024390238</v>
      </c>
      <c r="E45" s="18">
        <f t="shared" si="8"/>
        <v>0.1095843877914975</v>
      </c>
      <c r="F45" s="18">
        <f t="shared" si="8"/>
        <v>0.27969202038910751</v>
      </c>
    </row>
    <row r="46" spans="2:10" ht="18.600000000000001" thickBot="1" x14ac:dyDescent="0.4">
      <c r="B46" s="23" t="s">
        <v>0</v>
      </c>
      <c r="C46" s="48" t="s">
        <v>7</v>
      </c>
      <c r="D46" s="43">
        <f t="shared" ref="D46:F46" si="9">(D35-C35)/C35</f>
        <v>5.0056772100567724</v>
      </c>
      <c r="E46" s="43">
        <f t="shared" si="9"/>
        <v>-0.5800135043889264</v>
      </c>
      <c r="F46" s="43">
        <f t="shared" si="9"/>
        <v>0.27331189710610931</v>
      </c>
    </row>
    <row r="47" spans="2:10" x14ac:dyDescent="0.35">
      <c r="B47" s="17" t="s">
        <v>14</v>
      </c>
    </row>
  </sheetData>
  <mergeCells count="6">
    <mergeCell ref="C5:F5"/>
    <mergeCell ref="C16:F16"/>
    <mergeCell ref="C28:F28"/>
    <mergeCell ref="C39:F39"/>
    <mergeCell ref="B2:F2"/>
    <mergeCell ref="B3:F3"/>
  </mergeCells>
  <pageMargins left="0.82677165354330717" right="0.23622047244094491" top="0.74803149606299213" bottom="0.74803149606299213" header="0.31496062992125984" footer="0.31496062992125984"/>
  <pageSetup paperSize="9" scale="87" fitToWidth="0" orientation="portrait" horizontalDpi="300" verticalDpi="300" r:id="rId1"/>
  <ignoredErrors>
    <ignoredError sqref="C36:F3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6:L33"/>
  <sheetViews>
    <sheetView tabSelected="1" zoomScaleNormal="100" workbookViewId="0">
      <selection activeCell="J8" sqref="J8"/>
    </sheetView>
  </sheetViews>
  <sheetFormatPr baseColWidth="10" defaultColWidth="11.44140625" defaultRowHeight="18" x14ac:dyDescent="0.35"/>
  <cols>
    <col min="1" max="1" width="11.44140625" style="1"/>
    <col min="2" max="2" width="49" style="1" bestFit="1" customWidth="1"/>
    <col min="3" max="9" width="12.33203125" style="1" customWidth="1"/>
    <col min="10" max="16384" width="11.44140625" style="1"/>
  </cols>
  <sheetData>
    <row r="6" spans="2:9" ht="19.8" x14ac:dyDescent="0.35">
      <c r="B6" s="182" t="s">
        <v>30</v>
      </c>
      <c r="C6" s="182"/>
      <c r="D6" s="182"/>
      <c r="E6" s="182"/>
      <c r="F6" s="182"/>
    </row>
    <row r="7" spans="2:9" ht="28.2" x14ac:dyDescent="0.35">
      <c r="B7" s="183" t="s">
        <v>31</v>
      </c>
      <c r="C7" s="183"/>
      <c r="D7" s="183"/>
      <c r="E7" s="183"/>
      <c r="F7" s="183"/>
    </row>
    <row r="8" spans="2:9" ht="28.2" x14ac:dyDescent="0.35">
      <c r="B8" s="25"/>
      <c r="C8" s="25"/>
      <c r="D8" s="25"/>
      <c r="E8" s="25"/>
      <c r="F8" s="25"/>
      <c r="G8" s="25"/>
      <c r="H8" s="25"/>
      <c r="I8" s="25"/>
    </row>
    <row r="9" spans="2:9" ht="23.4" x14ac:dyDescent="0.35">
      <c r="B9" s="22" t="s">
        <v>28</v>
      </c>
      <c r="C9" s="181" t="s">
        <v>29</v>
      </c>
      <c r="D9" s="181"/>
      <c r="E9" s="181"/>
      <c r="F9" s="181"/>
    </row>
    <row r="10" spans="2:9" ht="7.5" customHeight="1" thickBot="1" x14ac:dyDescent="0.4"/>
    <row r="11" spans="2:9" ht="18.600000000000001" thickBot="1" x14ac:dyDescent="0.4">
      <c r="B11" s="62" t="s">
        <v>17</v>
      </c>
      <c r="C11" s="44">
        <v>2015</v>
      </c>
      <c r="D11" s="44">
        <v>2018</v>
      </c>
      <c r="E11" s="44">
        <v>2020</v>
      </c>
      <c r="F11" s="81">
        <v>2023</v>
      </c>
    </row>
    <row r="12" spans="2:9" ht="23.4" x14ac:dyDescent="0.45">
      <c r="B12" s="58" t="s">
        <v>4</v>
      </c>
      <c r="C12" s="28">
        <v>4.7842447046999999</v>
      </c>
      <c r="D12" s="28">
        <v>4.2702479765000003</v>
      </c>
      <c r="E12" s="28">
        <v>2.4151309408000001</v>
      </c>
      <c r="F12" s="29">
        <v>9.32</v>
      </c>
    </row>
    <row r="13" spans="2:9" ht="23.4" x14ac:dyDescent="0.45">
      <c r="B13" s="59" t="s">
        <v>3</v>
      </c>
      <c r="C13" s="30">
        <v>14.8478307535</v>
      </c>
      <c r="D13" s="30">
        <v>-1.1956724309</v>
      </c>
      <c r="E13" s="30">
        <v>2.8169897735</v>
      </c>
      <c r="F13" s="31">
        <v>3.43</v>
      </c>
    </row>
    <row r="14" spans="2:9" ht="23.4" x14ac:dyDescent="0.45">
      <c r="B14" s="60" t="s">
        <v>2</v>
      </c>
      <c r="C14" s="32">
        <v>3.2369526296000002</v>
      </c>
      <c r="D14" s="32">
        <v>3.0489233123999999</v>
      </c>
      <c r="E14" s="32">
        <v>2.3855901762</v>
      </c>
      <c r="F14" s="33">
        <v>4.97</v>
      </c>
    </row>
    <row r="15" spans="2:9" ht="23.4" x14ac:dyDescent="0.45">
      <c r="B15" s="59" t="s">
        <v>1</v>
      </c>
      <c r="C15" s="30">
        <v>1.4119136046</v>
      </c>
      <c r="D15" s="30">
        <v>1.5689372425000001</v>
      </c>
      <c r="E15" s="30">
        <v>0.62268579899999998</v>
      </c>
      <c r="F15" s="31">
        <v>6.14</v>
      </c>
    </row>
    <row r="16" spans="2:9" ht="24" thickBot="1" x14ac:dyDescent="0.5">
      <c r="B16" s="61" t="s">
        <v>0</v>
      </c>
      <c r="C16" s="34">
        <v>4.4375515659999998</v>
      </c>
      <c r="D16" s="34">
        <v>7.3077310754999996</v>
      </c>
      <c r="E16" s="34">
        <v>5.6354369204000001</v>
      </c>
      <c r="F16" s="35">
        <v>9.32</v>
      </c>
    </row>
    <row r="17" spans="2:12" x14ac:dyDescent="0.35">
      <c r="B17" s="17" t="s">
        <v>14</v>
      </c>
      <c r="C17" s="26"/>
      <c r="D17" s="26"/>
      <c r="E17" s="26"/>
      <c r="F17" s="26"/>
      <c r="G17" s="26"/>
      <c r="H17" s="26"/>
      <c r="I17" s="26"/>
    </row>
    <row r="19" spans="2:12" ht="19.8" x14ac:dyDescent="0.35">
      <c r="B19" s="182" t="s">
        <v>32</v>
      </c>
      <c r="C19" s="182"/>
      <c r="D19" s="182"/>
      <c r="E19" s="182"/>
      <c r="F19" s="182"/>
    </row>
    <row r="20" spans="2:12" ht="28.2" x14ac:dyDescent="0.35">
      <c r="B20" s="183" t="s">
        <v>33</v>
      </c>
      <c r="C20" s="183"/>
      <c r="D20" s="183"/>
      <c r="E20" s="183"/>
      <c r="F20" s="183"/>
    </row>
    <row r="21" spans="2:12" ht="7.5" customHeight="1" thickBot="1" x14ac:dyDescent="0.4"/>
    <row r="22" spans="2:12" ht="18.600000000000001" thickBot="1" x14ac:dyDescent="0.4">
      <c r="B22" s="27" t="s">
        <v>39</v>
      </c>
      <c r="C22" s="44">
        <v>2015</v>
      </c>
      <c r="D22" s="44">
        <v>2020</v>
      </c>
      <c r="E22" s="81">
        <v>2022</v>
      </c>
      <c r="F22" s="81">
        <v>2023</v>
      </c>
    </row>
    <row r="23" spans="2:12" ht="23.4" x14ac:dyDescent="0.45">
      <c r="B23" s="58" t="s">
        <v>9</v>
      </c>
      <c r="C23" s="28">
        <v>100.69143333333299</v>
      </c>
      <c r="D23" s="28">
        <v>126.77679999999999</v>
      </c>
      <c r="E23" s="28">
        <v>141.99497500000001</v>
      </c>
      <c r="F23" s="29">
        <v>135.84293333333301</v>
      </c>
    </row>
    <row r="24" spans="2:12" ht="23.4" x14ac:dyDescent="0.45">
      <c r="B24" s="59" t="s">
        <v>10</v>
      </c>
      <c r="C24" s="30">
        <v>1.38120985962103</v>
      </c>
      <c r="D24" s="30">
        <v>1.3886666834646499</v>
      </c>
      <c r="E24" s="30">
        <v>4.8131750000000002</v>
      </c>
      <c r="F24" s="31">
        <v>4.8128833333333301</v>
      </c>
    </row>
    <row r="25" spans="2:12" ht="23.4" x14ac:dyDescent="0.45">
      <c r="B25" s="60" t="s">
        <v>12</v>
      </c>
      <c r="C25" s="32">
        <v>9.7643482795011103</v>
      </c>
      <c r="D25" s="32">
        <v>9.4968473222196899</v>
      </c>
      <c r="E25" s="32">
        <v>10.160660243035901</v>
      </c>
      <c r="F25" s="33">
        <v>10.131426097089699</v>
      </c>
    </row>
    <row r="26" spans="2:12" ht="23.4" x14ac:dyDescent="0.45">
      <c r="B26" s="59" t="s">
        <v>11</v>
      </c>
      <c r="C26" s="30">
        <v>32.467166666666699</v>
      </c>
      <c r="D26" s="30">
        <v>37.189166666666701</v>
      </c>
      <c r="E26" s="30"/>
      <c r="F26" s="31" t="s">
        <v>7</v>
      </c>
    </row>
    <row r="27" spans="2:12" ht="24" thickBot="1" x14ac:dyDescent="0.5">
      <c r="B27" s="61" t="s">
        <v>13</v>
      </c>
      <c r="C27" s="34">
        <v>1.961625</v>
      </c>
      <c r="D27" s="34">
        <v>2.81235833333333</v>
      </c>
      <c r="E27" s="34">
        <v>3.1036000000000001</v>
      </c>
      <c r="F27" s="35">
        <v>3.1061666666666699</v>
      </c>
    </row>
    <row r="28" spans="2:12" x14ac:dyDescent="0.35">
      <c r="B28" s="3" t="s">
        <v>14</v>
      </c>
      <c r="C28" s="4"/>
      <c r="D28" s="4"/>
      <c r="E28" s="4"/>
      <c r="F28" s="4"/>
    </row>
    <row r="29" spans="2:12" x14ac:dyDescent="0.35">
      <c r="B29" s="3"/>
      <c r="C29" s="4"/>
      <c r="D29" s="4"/>
      <c r="E29" s="4"/>
      <c r="F29" s="4"/>
      <c r="G29" s="4"/>
      <c r="H29" s="4"/>
      <c r="I29" s="4"/>
    </row>
    <row r="30" spans="2:12" x14ac:dyDescent="0.35">
      <c r="L30" s="91"/>
    </row>
    <row r="31" spans="2:12" x14ac:dyDescent="0.35">
      <c r="L31" s="91"/>
    </row>
    <row r="32" spans="2:12" x14ac:dyDescent="0.35">
      <c r="L32" s="91"/>
    </row>
    <row r="33" spans="12:12" x14ac:dyDescent="0.35">
      <c r="L33" s="91"/>
    </row>
  </sheetData>
  <mergeCells count="5">
    <mergeCell ref="C9:F9"/>
    <mergeCell ref="B6:F6"/>
    <mergeCell ref="B7:F7"/>
    <mergeCell ref="B19:F19"/>
    <mergeCell ref="B20:F20"/>
  </mergeCells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Info 2023</vt:lpstr>
      <vt:lpstr>Bce com et du C.Courant</vt:lpstr>
      <vt:lpstr>Produit Intérieur Brut</vt:lpstr>
      <vt:lpstr>IDE</vt:lpstr>
      <vt:lpstr>Inflation et Tx de change</vt:lpstr>
      <vt:lpstr>'Bce com et du C.Courant'!Zone_d_impression</vt:lpstr>
      <vt:lpstr>IDE!Zone_d_impression</vt:lpstr>
      <vt:lpstr>'Inflation et Tx de change'!Zone_d_impression</vt:lpstr>
      <vt:lpstr>'Info 2023'!Zone_d_impression</vt:lpstr>
      <vt:lpstr>'Produit Intérieur Brut'!Zone_d_impression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Conjoncture UMA</dc:title>
  <dc:creator/>
  <cp:lastModifiedBy/>
  <dcterms:created xsi:type="dcterms:W3CDTF">2006-09-12T15:06:44Z</dcterms:created>
  <dcterms:modified xsi:type="dcterms:W3CDTF">2026-07-20T08:42:49Z</dcterms:modified>
</cp:coreProperties>
</file>